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щий" sheetId="1" r:id="rId1"/>
    <sheet name="Лист2" sheetId="2" r:id="rId2"/>
    <sheet name="Лист3" sheetId="3" r:id="rId3"/>
  </sheets>
  <definedNames>
    <definedName name="_xlnm.Print_Titles" localSheetId="0">общий!$A:$J,общий!$12:$12</definedName>
  </definedNames>
  <calcPr calcId="125725"/>
</workbook>
</file>

<file path=xl/calcChain.xml><?xml version="1.0" encoding="utf-8"?>
<calcChain xmlns="http://schemas.openxmlformats.org/spreadsheetml/2006/main">
  <c r="E101" i="1"/>
  <c r="E100" s="1"/>
  <c r="E102"/>
  <c r="E103"/>
  <c r="F101"/>
  <c r="F100" s="1"/>
  <c r="F102"/>
  <c r="F103"/>
  <c r="E41"/>
  <c r="F41"/>
  <c r="F40"/>
  <c r="F105"/>
  <c r="E105"/>
  <c r="F42"/>
  <c r="E42"/>
  <c r="E40" l="1"/>
  <c r="F39"/>
  <c r="E39"/>
  <c r="F109"/>
  <c r="E109"/>
  <c r="F117"/>
  <c r="E117"/>
  <c r="F113"/>
  <c r="E113"/>
  <c r="F70" l="1"/>
  <c r="F88" l="1"/>
  <c r="E88"/>
  <c r="F64"/>
  <c r="F59" s="1"/>
  <c r="F31" s="1"/>
  <c r="E64"/>
  <c r="E59" s="1"/>
  <c r="E31" s="1"/>
  <c r="F66"/>
  <c r="E66"/>
  <c r="E22" i="2" l="1"/>
  <c r="F16"/>
  <c r="F14"/>
  <c r="F81" i="1"/>
  <c r="F82"/>
  <c r="F77" s="1"/>
  <c r="F36" s="1"/>
  <c r="F83"/>
  <c r="E83"/>
  <c r="E82"/>
  <c r="E81"/>
  <c r="F8" i="2"/>
  <c r="F84" i="1"/>
  <c r="F3" i="2"/>
  <c r="F63" i="1"/>
  <c r="F62" s="1"/>
  <c r="E65"/>
  <c r="E63"/>
  <c r="E62" l="1"/>
  <c r="F80"/>
  <c r="E77"/>
  <c r="E36" s="1"/>
  <c r="E84"/>
  <c r="E80"/>
  <c r="F47" l="1"/>
  <c r="F45"/>
  <c r="F46"/>
  <c r="F26" s="1"/>
  <c r="F21" s="1"/>
  <c r="F16" s="1"/>
  <c r="E46"/>
  <c r="F53"/>
  <c r="E53"/>
  <c r="F78" l="1"/>
  <c r="F37" s="1"/>
  <c r="E78"/>
  <c r="F76"/>
  <c r="F35" s="1"/>
  <c r="E76"/>
  <c r="F58"/>
  <c r="E58"/>
  <c r="F34" l="1"/>
  <c r="F60"/>
  <c r="E60"/>
  <c r="E70" l="1"/>
  <c r="F49" l="1"/>
  <c r="E49"/>
  <c r="E47"/>
  <c r="E26"/>
  <c r="E21" s="1"/>
  <c r="E45"/>
  <c r="E25" s="1"/>
  <c r="E35"/>
  <c r="E37"/>
  <c r="F30"/>
  <c r="E30"/>
  <c r="F32"/>
  <c r="E32"/>
  <c r="F25"/>
  <c r="F27"/>
  <c r="F24" l="1"/>
  <c r="F22"/>
  <c r="E20"/>
  <c r="F20"/>
  <c r="E34"/>
  <c r="E16"/>
  <c r="F23"/>
  <c r="F18" s="1"/>
  <c r="E23"/>
  <c r="E18" s="1"/>
  <c r="F57" l="1"/>
  <c r="F29"/>
  <c r="F75"/>
  <c r="F15"/>
  <c r="E29"/>
  <c r="E15"/>
  <c r="E75"/>
  <c r="E57"/>
  <c r="F17"/>
  <c r="F19" l="1"/>
  <c r="F44"/>
  <c r="F14"/>
  <c r="E27"/>
  <c r="E44"/>
  <c r="E24" l="1"/>
  <c r="E22"/>
  <c r="E17" s="1"/>
  <c r="E14" s="1"/>
  <c r="E19" l="1"/>
</calcChain>
</file>

<file path=xl/sharedStrings.xml><?xml version="1.0" encoding="utf-8"?>
<sst xmlns="http://schemas.openxmlformats.org/spreadsheetml/2006/main" count="451" uniqueCount="98">
  <si>
    <t>Таблица 2.</t>
  </si>
  <si>
    <t>(наименование муниципальной программы Киренского района (далее – муниципальная  программа)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</si>
  <si>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</si>
  <si>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</si>
  <si>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</si>
  <si>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</si>
  <si>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</si>
  <si>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</si>
  <si>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</si>
  <si>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</si>
  <si>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"Межпоселенческая библиотека" МО Киренский район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</si>
  <si>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</si>
  <si>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</si>
  <si>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х</t>
  </si>
  <si>
    <t>кол-во экземпляров, штук</t>
  </si>
  <si>
    <t>кол-во учреждений, едн.</t>
  </si>
  <si>
    <t>-</t>
  </si>
  <si>
    <t>Ответственный исполнитель:</t>
  </si>
  <si>
    <t>О.С. Слезкина</t>
  </si>
  <si>
    <t>Согласовано:</t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</si>
  <si>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</si>
  <si>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Основное мероприятие 1.2. Библиотечное, библиографическое и информационное обслуживание посетителей библиотек</t>
  </si>
  <si>
    <t>Основное мероприятие 1.3. Комплектование книжных фондов</t>
  </si>
  <si>
    <t>Основное мероприятие 2.1. Обеспечение деятельности  и устойчивого функционирования МКУК «Историко-краеведческий музей»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</si>
  <si>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</si>
  <si>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>Основное мероприятие 2.3.Экскурсионно-массовая деятельность</t>
  </si>
  <si>
    <t xml:space="preserve">Основное мероприятие 3.1  Обеспечение деятельности  и устойчивого функционирования МКУК «МЦНТ и Д «Звезда»
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</si>
  <si>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</si>
  <si>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кол-во мероприятий</t>
  </si>
  <si>
    <t>МКУК "Историко-краеведческий музей"</t>
  </si>
  <si>
    <t>МКУК "МЦНТ и Д "Звезда"</t>
  </si>
  <si>
    <t xml:space="preserve">ОТЧЕТ ОБ ИСПОЛНЕНИИ МЕРОПРИЯТИЙ МУНИЦИПАЛЬНОЙ  ПРОГРАММЫ </t>
  </si>
  <si>
    <t>И ИСПОЛЬЗОВАНИИ СРЕДСТВ ВСЕХ УРОВНЕЙ БЮДЖЕТА</t>
  </si>
  <si>
    <t>всего, в том числе:</t>
  </si>
  <si>
    <t>Х</t>
  </si>
  <si>
    <t>всего</t>
  </si>
  <si>
    <t>ОБ</t>
  </si>
  <si>
    <t>ФБ</t>
  </si>
  <si>
    <t>МБ</t>
  </si>
  <si>
    <t>ИИ</t>
  </si>
  <si>
    <r>
      <rPr>
        <b/>
        <sz val="10"/>
        <color theme="1"/>
        <rFont val="Times New Roman"/>
        <family val="1"/>
        <charset val="204"/>
      </rPr>
      <t xml:space="preserve">ответственный исполнитель </t>
    </r>
    <r>
      <rPr>
        <sz val="10"/>
        <color theme="1"/>
        <rFont val="Times New Roman"/>
        <family val="1"/>
        <charset val="204"/>
      </rPr>
      <t>программы-Отдел по культуре, делам молодежи, физкультуре и спорту администрации Киренского муниципального района (далее ОКМФС)</t>
    </r>
  </si>
  <si>
    <r>
      <rPr>
        <b/>
        <sz val="10"/>
        <color theme="1"/>
        <rFont val="Times New Roman"/>
        <family val="1"/>
        <charset val="204"/>
      </rPr>
      <t>соисполнитель №1</t>
    </r>
    <r>
      <rPr>
        <sz val="10"/>
        <color theme="1"/>
        <rFont val="Times New Roman"/>
        <family val="1"/>
        <charset val="204"/>
      </rPr>
      <t xml:space="preserve"> МКУ "Межпоселенческая библиотека МО Киренский район" (далее библиотека)</t>
    </r>
  </si>
  <si>
    <r>
      <rPr>
        <b/>
        <sz val="10"/>
        <color theme="1"/>
        <rFont val="Times New Roman"/>
        <family val="1"/>
        <charset val="204"/>
      </rPr>
      <t>соисполнитель №2</t>
    </r>
    <r>
      <rPr>
        <sz val="10"/>
        <color theme="1"/>
        <rFont val="Times New Roman"/>
        <family val="1"/>
        <charset val="204"/>
      </rPr>
      <t xml:space="preserve"> МКУК "Историко-краеведческий музей" (далее музей)</t>
    </r>
  </si>
  <si>
    <r>
      <rPr>
        <b/>
        <sz val="10"/>
        <color theme="1"/>
        <rFont val="Times New Roman"/>
        <family val="1"/>
        <charset val="204"/>
      </rPr>
      <t>соисполнитель №3</t>
    </r>
    <r>
      <rPr>
        <sz val="10"/>
        <color theme="1"/>
        <rFont val="Times New Roman"/>
        <family val="1"/>
        <charset val="204"/>
      </rPr>
      <t xml:space="preserve"> МКУК "Методический центр народного творчества и досуга "Звезда"" (далее МЦНТиД)</t>
    </r>
  </si>
  <si>
    <t>x</t>
  </si>
  <si>
    <t>Наименование программы, подпрограммы, ведомственной целевой программы, основного мероприятия, мероприятия</t>
  </si>
  <si>
    <t>финансового управления Киренского района</t>
  </si>
  <si>
    <t>количество экземпляров, предметов</t>
  </si>
  <si>
    <t>Исполнитель: Шипицина Е.С.</t>
  </si>
  <si>
    <t>итого</t>
  </si>
  <si>
    <t>мероприятие 2.1.1 Обеспечение деятельности учреждения МКУК «Историко-краеведческий музей»</t>
  </si>
  <si>
    <t>мероприятие 2.1.2           осуществление мероприятий в области приобретения и доставки топлива и горюче-смазочных материалов, необходимых для обеспечения деятельности учреждения</t>
  </si>
  <si>
    <t xml:space="preserve">кол-во, т </t>
  </si>
  <si>
    <t>мероприятие 3.1.1     Обеспечение деятельности учреждения     МКУК «МЦНТ и Д «Звезда»</t>
  </si>
  <si>
    <t>мероприятие 3.1.2           осуществление мероприятий в области приобретения и доставки топлива и горюче-смазочных материалов, необходимых для обеспечения деятельности учреждения</t>
  </si>
  <si>
    <t>Администрация Киренского муниципального района</t>
  </si>
  <si>
    <t>Основное мероприятие 3.3  Государственная поддержка отрасли культуры</t>
  </si>
  <si>
    <t>МКОУ ДО «ДШИ им.А.В. Кузакова г.Киренска»</t>
  </si>
  <si>
    <t>кол-во учреждений</t>
  </si>
  <si>
    <t>мероприятие 3.3.1 Модернизация муниципальных детских школ искусств по видам искусств</t>
  </si>
  <si>
    <t>КВСР</t>
  </si>
  <si>
    <t>КЦСР</t>
  </si>
  <si>
    <t>Доп. КР</t>
  </si>
  <si>
    <t>Лимиты ПБС 2022 год</t>
  </si>
  <si>
    <t>Расход по ЛС</t>
  </si>
  <si>
    <t>89.3.20.00000</t>
  </si>
  <si>
    <t>89.3.20.L4670</t>
  </si>
  <si>
    <t>89.3.20.S2370</t>
  </si>
  <si>
    <t>89.3.20.S2972</t>
  </si>
  <si>
    <t>89.1.20.00000</t>
  </si>
  <si>
    <t>89.1.20.S2972</t>
  </si>
  <si>
    <t>89.1.21.L519A</t>
  </si>
  <si>
    <t>89.2.20.00000</t>
  </si>
  <si>
    <t>89.2.20.S2972</t>
  </si>
  <si>
    <t>68 037 655.00</t>
  </si>
  <si>
    <t>31 561 685.19</t>
  </si>
  <si>
    <r>
      <t>«Развитие культуры Киренского района на 2015-2027г.г»</t>
    </r>
    <r>
      <rPr>
        <b/>
        <sz val="10"/>
        <color theme="1"/>
        <rFont val="Times New Roman"/>
        <family val="1"/>
        <charset val="204"/>
      </rPr>
      <t>__</t>
    </r>
    <r>
      <rPr>
        <sz val="10"/>
        <color theme="1"/>
        <rFont val="Times New Roman"/>
        <family val="1"/>
        <charset val="204"/>
      </rPr>
      <t>_(</t>
    </r>
    <r>
      <rPr>
        <i/>
        <sz val="10"/>
        <color theme="1"/>
        <rFont val="Times New Roman"/>
        <family val="1"/>
        <charset val="204"/>
      </rPr>
      <t xml:space="preserve"> нарастающим итогом)</t>
    </r>
  </si>
  <si>
    <r>
      <t xml:space="preserve">по состоянию на  </t>
    </r>
    <r>
      <rPr>
        <b/>
        <u/>
        <sz val="10"/>
        <color theme="1"/>
        <rFont val="Times New Roman"/>
        <family val="1"/>
        <charset val="204"/>
      </rPr>
      <t>01 июля 2023г.</t>
    </r>
  </si>
  <si>
    <r>
      <rPr>
        <b/>
        <sz val="10"/>
        <color theme="1"/>
        <rFont val="Times New Roman"/>
        <family val="1"/>
        <charset val="204"/>
      </rPr>
      <t>Муниципальная программа</t>
    </r>
    <r>
      <rPr>
        <sz val="10"/>
        <color theme="1"/>
        <rFont val="Times New Roman"/>
        <family val="1"/>
        <charset val="204"/>
      </rPr>
      <t xml:space="preserve"> «Развитие культуры Киренского района на 2015-2027г.г»</t>
    </r>
  </si>
  <si>
    <t>01.01.2023-01.07.2023г.г.</t>
  </si>
  <si>
    <t>Подпрограмма №4 «Развитие МКОУ ДО ДШИ им. А.В.Кузакова г.Киренска" »</t>
  </si>
  <si>
    <t>МКОУ ДО "ДШИ им. А.В.Кузакова г.Киренска"</t>
  </si>
  <si>
    <t>Основное мероприятие 4.1  Обеспечение деятельности  и устойчивого функционирования  МКОУ  ДО «ДШИ им. А.В.Кузакова г. Киренска»</t>
  </si>
  <si>
    <t>Доля учащихся МКОУ ДО «ДШИ им. А.В. Кузакова г. Киренска» от общего числа обучающихся  жителей г. Киренска в возрасте от  6,5 до 18 лет</t>
  </si>
  <si>
    <t>0,3 отчисление уч-ся по заявлениям родителей</t>
  </si>
  <si>
    <t>Основное мероприятие   4.2  Поддержка и участие в конкурсах одаренных учащихся  МКОУ ДО "ДШИ им. А.В.Кузакова г. Киренска"</t>
  </si>
  <si>
    <t>Количество учащихся, принимающих участие в областных, региональных, всероссийских, международных конкурсов (выездных мероприятий)</t>
  </si>
  <si>
    <t>Основное мероприятие 4.3  Государственная поддержка отрасли культуры</t>
  </si>
  <si>
    <t>кол-во зданий</t>
  </si>
  <si>
    <t>мероприятие 4.3.1 Модернизация муниципальных детских школ искусств по видам искусств</t>
  </si>
  <si>
    <t>соисполнитель №4  МКОУ ДО «ДШИ им.А.В. Кузакова г.Киренска»</t>
  </si>
  <si>
    <t>значительное количество книг приобретено детской литературы, так же приобритение книг у издательства</t>
  </si>
  <si>
    <t>Объем финансирования, предусмотренный на 2023 год, тыс. руб.</t>
  </si>
  <si>
    <t>Плановое значение показателя мероприятия на 2023год</t>
  </si>
  <si>
    <t>Основное мероприятие   3.4. Финансирование и софинансирование капитальных вложений, капитальных и текущих ремонтов объектов муниципальной собственности в сфере культуры</t>
  </si>
  <si>
    <t xml:space="preserve">бюджетный отдел </t>
  </si>
  <si>
    <t>Пахорукова Е.В.</t>
  </si>
  <si>
    <t>2 полугодие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</si>
</sst>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Border="1"/>
    <xf numFmtId="0" fontId="1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20" zoomScaleNormal="120" zoomScaleSheetLayoutView="80" workbookViewId="0">
      <selection activeCell="A7" sqref="A7:J7"/>
    </sheetView>
  </sheetViews>
  <sheetFormatPr defaultColWidth="9.125" defaultRowHeight="12.75"/>
  <cols>
    <col min="1" max="1" width="32.875" style="4" customWidth="1"/>
    <col min="2" max="2" width="26.875" style="2" customWidth="1"/>
    <col min="3" max="3" width="9.125" style="2"/>
    <col min="4" max="4" width="9.125" style="4"/>
    <col min="5" max="5" width="9.875" style="5" bestFit="1" customWidth="1"/>
    <col min="6" max="6" width="9.25" style="5" bestFit="1" customWidth="1"/>
    <col min="7" max="7" width="16.875" style="5" customWidth="1"/>
    <col min="8" max="9" width="9.125" style="5"/>
    <col min="10" max="10" width="11.125" style="5" customWidth="1"/>
    <col min="11" max="16384" width="9.125" style="2"/>
  </cols>
  <sheetData>
    <row r="1" spans="1:10" ht="15.75" customHeight="1">
      <c r="A1" s="9" t="s">
        <v>19</v>
      </c>
      <c r="J1" s="6" t="s">
        <v>0</v>
      </c>
    </row>
    <row r="2" spans="1:10" ht="15.75" customHeight="1">
      <c r="A2" s="9" t="s">
        <v>95</v>
      </c>
    </row>
    <row r="3" spans="1:10" ht="15.75" customHeight="1">
      <c r="A3" s="9" t="s">
        <v>46</v>
      </c>
    </row>
    <row r="4" spans="1:10" ht="23.25" customHeight="1">
      <c r="A4" s="9" t="s">
        <v>96</v>
      </c>
    </row>
    <row r="6" spans="1:10" ht="14.25" customHeight="1">
      <c r="A6" s="65" t="s">
        <v>31</v>
      </c>
      <c r="B6" s="65"/>
      <c r="C6" s="65"/>
      <c r="D6" s="65"/>
      <c r="E6" s="65"/>
      <c r="F6" s="65"/>
      <c r="G6" s="65"/>
      <c r="H6" s="65"/>
      <c r="I6" s="65"/>
      <c r="J6" s="65"/>
    </row>
    <row r="7" spans="1:10">
      <c r="A7" s="66" t="s">
        <v>76</v>
      </c>
      <c r="B7" s="66"/>
      <c r="C7" s="66"/>
      <c r="D7" s="66"/>
      <c r="E7" s="66"/>
      <c r="F7" s="66"/>
      <c r="G7" s="66"/>
      <c r="H7" s="66"/>
      <c r="I7" s="66"/>
      <c r="J7" s="66"/>
    </row>
    <row r="8" spans="1:10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</row>
    <row r="9" spans="1:10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>
      <c r="A10" s="68" t="s">
        <v>77</v>
      </c>
      <c r="B10" s="68"/>
      <c r="C10" s="68"/>
      <c r="D10" s="68"/>
      <c r="E10" s="68"/>
      <c r="F10" s="68"/>
      <c r="G10" s="68"/>
      <c r="H10" s="68"/>
      <c r="I10" s="68"/>
      <c r="J10" s="68"/>
    </row>
    <row r="12" spans="1:10" ht="119.25" customHeight="1">
      <c r="A12" s="22" t="s">
        <v>45</v>
      </c>
      <c r="B12" s="22" t="s">
        <v>2</v>
      </c>
      <c r="C12" s="22" t="s">
        <v>3</v>
      </c>
      <c r="D12" s="22" t="s">
        <v>4</v>
      </c>
      <c r="E12" s="22" t="s">
        <v>92</v>
      </c>
      <c r="F12" s="22" t="s">
        <v>5</v>
      </c>
      <c r="G12" s="22" t="s">
        <v>6</v>
      </c>
      <c r="H12" s="22" t="s">
        <v>93</v>
      </c>
      <c r="I12" s="22" t="s">
        <v>7</v>
      </c>
      <c r="J12" s="22" t="s">
        <v>8</v>
      </c>
    </row>
    <row r="13" spans="1:10">
      <c r="A13" s="22">
        <v>2</v>
      </c>
      <c r="B13" s="1">
        <v>3</v>
      </c>
      <c r="C13" s="1">
        <v>4</v>
      </c>
      <c r="D13" s="22">
        <v>5</v>
      </c>
      <c r="E13" s="22">
        <v>6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</row>
    <row r="14" spans="1:10" ht="38.25" customHeight="1">
      <c r="A14" s="56" t="s">
        <v>78</v>
      </c>
      <c r="B14" s="56" t="s">
        <v>33</v>
      </c>
      <c r="C14" s="34" t="s">
        <v>34</v>
      </c>
      <c r="D14" s="7" t="s">
        <v>35</v>
      </c>
      <c r="E14" s="18">
        <f>E15+E16+E17+E18</f>
        <v>117480.8</v>
      </c>
      <c r="F14" s="18">
        <f t="shared" ref="F14" si="0">F15+F16+F17+F18</f>
        <v>53314.399999999994</v>
      </c>
      <c r="G14" s="7" t="s">
        <v>44</v>
      </c>
      <c r="H14" s="7" t="s">
        <v>44</v>
      </c>
      <c r="I14" s="7" t="s">
        <v>44</v>
      </c>
      <c r="J14" s="7" t="s">
        <v>44</v>
      </c>
    </row>
    <row r="15" spans="1:10" ht="15.75" customHeight="1">
      <c r="A15" s="57"/>
      <c r="B15" s="57"/>
      <c r="C15" s="43"/>
      <c r="D15" s="7" t="s">
        <v>36</v>
      </c>
      <c r="E15" s="18">
        <f>E20</f>
        <v>21417.7</v>
      </c>
      <c r="F15" s="18">
        <f t="shared" ref="F15" si="1">F20</f>
        <v>11007.5</v>
      </c>
      <c r="G15" s="7" t="s">
        <v>44</v>
      </c>
      <c r="H15" s="7" t="s">
        <v>44</v>
      </c>
      <c r="I15" s="7" t="s">
        <v>44</v>
      </c>
      <c r="J15" s="7" t="s">
        <v>44</v>
      </c>
    </row>
    <row r="16" spans="1:10" ht="15.75" customHeight="1">
      <c r="A16" s="57"/>
      <c r="B16" s="57"/>
      <c r="C16" s="43"/>
      <c r="D16" s="7" t="s">
        <v>37</v>
      </c>
      <c r="E16" s="18">
        <f>E21</f>
        <v>5132</v>
      </c>
      <c r="F16" s="18">
        <f>F21</f>
        <v>4325.7</v>
      </c>
      <c r="G16" s="7" t="s">
        <v>44</v>
      </c>
      <c r="H16" s="7" t="s">
        <v>44</v>
      </c>
      <c r="I16" s="7" t="s">
        <v>44</v>
      </c>
      <c r="J16" s="7" t="s">
        <v>44</v>
      </c>
    </row>
    <row r="17" spans="1:10" ht="15.75" customHeight="1">
      <c r="A17" s="57"/>
      <c r="B17" s="57"/>
      <c r="C17" s="43"/>
      <c r="D17" s="7" t="s">
        <v>38</v>
      </c>
      <c r="E17" s="18">
        <f>E22</f>
        <v>90931.1</v>
      </c>
      <c r="F17" s="18">
        <f t="shared" ref="F17" si="2">F22</f>
        <v>37981.199999999997</v>
      </c>
      <c r="G17" s="7" t="s">
        <v>44</v>
      </c>
      <c r="H17" s="7" t="s">
        <v>44</v>
      </c>
      <c r="I17" s="7" t="s">
        <v>44</v>
      </c>
      <c r="J17" s="7" t="s">
        <v>44</v>
      </c>
    </row>
    <row r="18" spans="1:10" ht="15.75" customHeight="1">
      <c r="A18" s="57"/>
      <c r="B18" s="58"/>
      <c r="C18" s="35"/>
      <c r="D18" s="7" t="s">
        <v>39</v>
      </c>
      <c r="E18" s="7">
        <f>E23</f>
        <v>0</v>
      </c>
      <c r="F18" s="7">
        <f t="shared" ref="F18" si="3">F23</f>
        <v>0</v>
      </c>
      <c r="G18" s="7" t="s">
        <v>44</v>
      </c>
      <c r="H18" s="7" t="s">
        <v>44</v>
      </c>
      <c r="I18" s="7" t="s">
        <v>44</v>
      </c>
      <c r="J18" s="7" t="s">
        <v>44</v>
      </c>
    </row>
    <row r="19" spans="1:10" ht="18.75" customHeight="1">
      <c r="A19" s="57"/>
      <c r="B19" s="72" t="s">
        <v>40</v>
      </c>
      <c r="C19" s="34" t="s">
        <v>34</v>
      </c>
      <c r="D19" s="22" t="s">
        <v>35</v>
      </c>
      <c r="E19" s="19">
        <f>E20+E21+E22+E23</f>
        <v>117480.8</v>
      </c>
      <c r="F19" s="19">
        <f t="shared" ref="F19" si="4">F20+F21+F22+F23</f>
        <v>53314.399999999994</v>
      </c>
      <c r="G19" s="22" t="s">
        <v>44</v>
      </c>
      <c r="H19" s="22" t="s">
        <v>44</v>
      </c>
      <c r="I19" s="22" t="s">
        <v>44</v>
      </c>
      <c r="J19" s="22" t="s">
        <v>44</v>
      </c>
    </row>
    <row r="20" spans="1:10" ht="15" customHeight="1">
      <c r="A20" s="57"/>
      <c r="B20" s="73"/>
      <c r="C20" s="43"/>
      <c r="D20" s="22" t="s">
        <v>36</v>
      </c>
      <c r="E20" s="19">
        <f t="shared" ref="E20:F22" si="5">E25+E30+E35+E40</f>
        <v>21417.7</v>
      </c>
      <c r="F20" s="19">
        <f t="shared" si="5"/>
        <v>11007.5</v>
      </c>
      <c r="G20" s="22" t="s">
        <v>44</v>
      </c>
      <c r="H20" s="22" t="s">
        <v>44</v>
      </c>
      <c r="I20" s="22" t="s">
        <v>44</v>
      </c>
      <c r="J20" s="22" t="s">
        <v>44</v>
      </c>
    </row>
    <row r="21" spans="1:10" ht="14.25" customHeight="1">
      <c r="A21" s="57"/>
      <c r="B21" s="73"/>
      <c r="C21" s="43"/>
      <c r="D21" s="22" t="s">
        <v>37</v>
      </c>
      <c r="E21" s="19">
        <f t="shared" si="5"/>
        <v>5132</v>
      </c>
      <c r="F21" s="19">
        <f t="shared" si="5"/>
        <v>4325.7</v>
      </c>
      <c r="G21" s="22" t="s">
        <v>44</v>
      </c>
      <c r="H21" s="22" t="s">
        <v>44</v>
      </c>
      <c r="I21" s="22" t="s">
        <v>44</v>
      </c>
      <c r="J21" s="22" t="s">
        <v>44</v>
      </c>
    </row>
    <row r="22" spans="1:10" ht="16.5" customHeight="1">
      <c r="A22" s="57"/>
      <c r="B22" s="73"/>
      <c r="C22" s="43"/>
      <c r="D22" s="22" t="s">
        <v>38</v>
      </c>
      <c r="E22" s="19">
        <f t="shared" si="5"/>
        <v>90931.1</v>
      </c>
      <c r="F22" s="19">
        <f t="shared" si="5"/>
        <v>37981.199999999997</v>
      </c>
      <c r="G22" s="22" t="s">
        <v>44</v>
      </c>
      <c r="H22" s="22" t="s">
        <v>44</v>
      </c>
      <c r="I22" s="22" t="s">
        <v>44</v>
      </c>
      <c r="J22" s="22" t="s">
        <v>44</v>
      </c>
    </row>
    <row r="23" spans="1:10" ht="13.5" customHeight="1">
      <c r="A23" s="57"/>
      <c r="B23" s="74"/>
      <c r="C23" s="35"/>
      <c r="D23" s="22" t="s">
        <v>39</v>
      </c>
      <c r="E23" s="19">
        <f>E28+E33+E43</f>
        <v>0</v>
      </c>
      <c r="F23" s="19">
        <f t="shared" ref="F23" si="6">F28+F33+F43</f>
        <v>0</v>
      </c>
      <c r="G23" s="22" t="s">
        <v>44</v>
      </c>
      <c r="H23" s="22" t="s">
        <v>44</v>
      </c>
      <c r="I23" s="22" t="s">
        <v>44</v>
      </c>
      <c r="J23" s="22" t="s">
        <v>44</v>
      </c>
    </row>
    <row r="24" spans="1:10" ht="15.75" customHeight="1">
      <c r="A24" s="57"/>
      <c r="B24" s="56" t="s">
        <v>41</v>
      </c>
      <c r="C24" s="34" t="s">
        <v>34</v>
      </c>
      <c r="D24" s="22" t="s">
        <v>35</v>
      </c>
      <c r="E24" s="19">
        <f>E25+E26+E27+E28</f>
        <v>36006.5</v>
      </c>
      <c r="F24" s="19">
        <f>F25+F26+F27+F28</f>
        <v>17129.5</v>
      </c>
      <c r="G24" s="22" t="s">
        <v>44</v>
      </c>
      <c r="H24" s="22" t="s">
        <v>44</v>
      </c>
      <c r="I24" s="22" t="s">
        <v>44</v>
      </c>
      <c r="J24" s="22" t="s">
        <v>44</v>
      </c>
    </row>
    <row r="25" spans="1:10" ht="15.75" customHeight="1">
      <c r="A25" s="57"/>
      <c r="B25" s="57"/>
      <c r="C25" s="43"/>
      <c r="D25" s="22" t="s">
        <v>36</v>
      </c>
      <c r="E25" s="19">
        <f>E45</f>
        <v>12737</v>
      </c>
      <c r="F25" s="19">
        <f>F45</f>
        <v>7514.4</v>
      </c>
      <c r="G25" s="22" t="s">
        <v>44</v>
      </c>
      <c r="H25" s="22" t="s">
        <v>44</v>
      </c>
      <c r="I25" s="22" t="s">
        <v>44</v>
      </c>
      <c r="J25" s="22" t="s">
        <v>44</v>
      </c>
    </row>
    <row r="26" spans="1:10" ht="15.75" customHeight="1">
      <c r="A26" s="57"/>
      <c r="B26" s="57"/>
      <c r="C26" s="43"/>
      <c r="D26" s="22" t="s">
        <v>37</v>
      </c>
      <c r="E26" s="19">
        <f>E46</f>
        <v>132</v>
      </c>
      <c r="F26" s="19">
        <f>F46</f>
        <v>132</v>
      </c>
      <c r="G26" s="22" t="s">
        <v>44</v>
      </c>
      <c r="H26" s="22" t="s">
        <v>44</v>
      </c>
      <c r="I26" s="22" t="s">
        <v>44</v>
      </c>
      <c r="J26" s="22" t="s">
        <v>44</v>
      </c>
    </row>
    <row r="27" spans="1:10" ht="15.75" customHeight="1">
      <c r="A27" s="57"/>
      <c r="B27" s="57"/>
      <c r="C27" s="43"/>
      <c r="D27" s="22" t="s">
        <v>38</v>
      </c>
      <c r="E27" s="19">
        <f>E47</f>
        <v>23137.5</v>
      </c>
      <c r="F27" s="19">
        <f>F51+F56</f>
        <v>9483.0999999999985</v>
      </c>
      <c r="G27" s="22" t="s">
        <v>44</v>
      </c>
      <c r="H27" s="22" t="s">
        <v>44</v>
      </c>
      <c r="I27" s="22" t="s">
        <v>44</v>
      </c>
      <c r="J27" s="22" t="s">
        <v>44</v>
      </c>
    </row>
    <row r="28" spans="1:10" ht="15.75" customHeight="1">
      <c r="A28" s="57"/>
      <c r="B28" s="58"/>
      <c r="C28" s="35"/>
      <c r="D28" s="22" t="s">
        <v>39</v>
      </c>
      <c r="E28" s="19">
        <v>0</v>
      </c>
      <c r="F28" s="19">
        <v>0</v>
      </c>
      <c r="G28" s="22" t="s">
        <v>44</v>
      </c>
      <c r="H28" s="22" t="s">
        <v>44</v>
      </c>
      <c r="I28" s="22" t="s">
        <v>44</v>
      </c>
      <c r="J28" s="22" t="s">
        <v>44</v>
      </c>
    </row>
    <row r="29" spans="1:10" ht="15.75" customHeight="1">
      <c r="A29" s="57"/>
      <c r="B29" s="56" t="s">
        <v>42</v>
      </c>
      <c r="C29" s="34" t="s">
        <v>34</v>
      </c>
      <c r="D29" s="22" t="s">
        <v>35</v>
      </c>
      <c r="E29" s="19">
        <f>E30+E31+E32+E33</f>
        <v>18905.599999999999</v>
      </c>
      <c r="F29" s="19">
        <f>F30+F31+F32+F33</f>
        <v>9097.7999999999993</v>
      </c>
      <c r="G29" s="22" t="s">
        <v>44</v>
      </c>
      <c r="H29" s="22" t="s">
        <v>44</v>
      </c>
      <c r="I29" s="22" t="s">
        <v>44</v>
      </c>
      <c r="J29" s="22" t="s">
        <v>44</v>
      </c>
    </row>
    <row r="30" spans="1:10" ht="15.75" customHeight="1">
      <c r="A30" s="57"/>
      <c r="B30" s="57"/>
      <c r="C30" s="43"/>
      <c r="D30" s="22" t="s">
        <v>36</v>
      </c>
      <c r="E30" s="19">
        <f t="shared" ref="E30:F32" si="7">E58</f>
        <v>1444.7</v>
      </c>
      <c r="F30" s="19">
        <f t="shared" si="7"/>
        <v>665.6</v>
      </c>
      <c r="G30" s="22" t="s">
        <v>44</v>
      </c>
      <c r="H30" s="22" t="s">
        <v>44</v>
      </c>
      <c r="I30" s="22" t="s">
        <v>44</v>
      </c>
      <c r="J30" s="22" t="s">
        <v>44</v>
      </c>
    </row>
    <row r="31" spans="1:10" ht="15.75" customHeight="1">
      <c r="A31" s="57"/>
      <c r="B31" s="57"/>
      <c r="C31" s="43"/>
      <c r="D31" s="22" t="s">
        <v>37</v>
      </c>
      <c r="E31" s="19">
        <f t="shared" si="7"/>
        <v>4000</v>
      </c>
      <c r="F31" s="19">
        <f t="shared" si="7"/>
        <v>3193.7</v>
      </c>
      <c r="G31" s="22" t="s">
        <v>44</v>
      </c>
      <c r="H31" s="22" t="s">
        <v>44</v>
      </c>
      <c r="I31" s="22" t="s">
        <v>44</v>
      </c>
      <c r="J31" s="22" t="s">
        <v>44</v>
      </c>
    </row>
    <row r="32" spans="1:10" ht="15.75" customHeight="1">
      <c r="A32" s="57"/>
      <c r="B32" s="57"/>
      <c r="C32" s="43"/>
      <c r="D32" s="22" t="s">
        <v>38</v>
      </c>
      <c r="E32" s="19">
        <f t="shared" si="7"/>
        <v>13460.9</v>
      </c>
      <c r="F32" s="19">
        <f t="shared" si="7"/>
        <v>5238.5</v>
      </c>
      <c r="G32" s="22" t="s">
        <v>44</v>
      </c>
      <c r="H32" s="22" t="s">
        <v>44</v>
      </c>
      <c r="I32" s="22" t="s">
        <v>44</v>
      </c>
      <c r="J32" s="22" t="s">
        <v>44</v>
      </c>
    </row>
    <row r="33" spans="1:10" ht="15.75" customHeight="1">
      <c r="A33" s="57"/>
      <c r="B33" s="58"/>
      <c r="C33" s="35"/>
      <c r="D33" s="22" t="s">
        <v>39</v>
      </c>
      <c r="E33" s="19">
        <v>0</v>
      </c>
      <c r="F33" s="19">
        <v>0</v>
      </c>
      <c r="G33" s="22" t="s">
        <v>44</v>
      </c>
      <c r="H33" s="22" t="s">
        <v>44</v>
      </c>
      <c r="I33" s="22" t="s">
        <v>44</v>
      </c>
      <c r="J33" s="22" t="s">
        <v>44</v>
      </c>
    </row>
    <row r="34" spans="1:10" ht="15.75" customHeight="1">
      <c r="A34" s="57"/>
      <c r="B34" s="75" t="s">
        <v>43</v>
      </c>
      <c r="C34" s="33" t="s">
        <v>34</v>
      </c>
      <c r="D34" s="22" t="s">
        <v>35</v>
      </c>
      <c r="E34" s="19">
        <f>E35+E36+E37+E43</f>
        <v>30923.7</v>
      </c>
      <c r="F34" s="19">
        <f>F35+F36+F37+F43</f>
        <v>10599.2</v>
      </c>
      <c r="G34" s="22" t="s">
        <v>44</v>
      </c>
      <c r="H34" s="22" t="s">
        <v>44</v>
      </c>
      <c r="I34" s="22" t="s">
        <v>44</v>
      </c>
      <c r="J34" s="22" t="s">
        <v>44</v>
      </c>
    </row>
    <row r="35" spans="1:10" ht="15.75" customHeight="1">
      <c r="A35" s="57"/>
      <c r="B35" s="75"/>
      <c r="C35" s="33"/>
      <c r="D35" s="22" t="s">
        <v>36</v>
      </c>
      <c r="E35" s="19">
        <f t="shared" ref="E35:F37" si="8">E76</f>
        <v>3150</v>
      </c>
      <c r="F35" s="19">
        <f t="shared" si="8"/>
        <v>1312.5</v>
      </c>
      <c r="G35" s="22" t="s">
        <v>44</v>
      </c>
      <c r="H35" s="22" t="s">
        <v>44</v>
      </c>
      <c r="I35" s="22" t="s">
        <v>44</v>
      </c>
      <c r="J35" s="22" t="s">
        <v>44</v>
      </c>
    </row>
    <row r="36" spans="1:10" ht="15.75" customHeight="1">
      <c r="A36" s="57"/>
      <c r="B36" s="75"/>
      <c r="C36" s="33"/>
      <c r="D36" s="22" t="s">
        <v>37</v>
      </c>
      <c r="E36" s="19">
        <f t="shared" si="8"/>
        <v>0</v>
      </c>
      <c r="F36" s="19">
        <f t="shared" si="8"/>
        <v>0</v>
      </c>
      <c r="G36" s="22" t="s">
        <v>44</v>
      </c>
      <c r="H36" s="22" t="s">
        <v>44</v>
      </c>
      <c r="I36" s="22" t="s">
        <v>44</v>
      </c>
      <c r="J36" s="22" t="s">
        <v>44</v>
      </c>
    </row>
    <row r="37" spans="1:10" ht="15.75" customHeight="1">
      <c r="A37" s="57"/>
      <c r="B37" s="75"/>
      <c r="C37" s="33"/>
      <c r="D37" s="22" t="s">
        <v>38</v>
      </c>
      <c r="E37" s="19">
        <f t="shared" si="8"/>
        <v>27773.7</v>
      </c>
      <c r="F37" s="19">
        <f t="shared" si="8"/>
        <v>9286.7000000000007</v>
      </c>
      <c r="G37" s="22" t="s">
        <v>44</v>
      </c>
      <c r="H37" s="22" t="s">
        <v>44</v>
      </c>
      <c r="I37" s="22" t="s">
        <v>44</v>
      </c>
      <c r="J37" s="22" t="s">
        <v>44</v>
      </c>
    </row>
    <row r="38" spans="1:10" ht="15.75" customHeight="1">
      <c r="A38" s="57"/>
      <c r="B38" s="75"/>
      <c r="C38" s="33"/>
      <c r="D38" s="22" t="s">
        <v>39</v>
      </c>
      <c r="E38" s="19">
        <v>0</v>
      </c>
      <c r="F38" s="19">
        <v>0</v>
      </c>
      <c r="G38" s="22" t="s">
        <v>44</v>
      </c>
      <c r="H38" s="22" t="s">
        <v>44</v>
      </c>
      <c r="I38" s="22" t="s">
        <v>44</v>
      </c>
      <c r="J38" s="22" t="s">
        <v>44</v>
      </c>
    </row>
    <row r="39" spans="1:10" ht="15.75" customHeight="1">
      <c r="A39" s="57"/>
      <c r="B39" s="89" t="s">
        <v>90</v>
      </c>
      <c r="C39" s="33" t="s">
        <v>34</v>
      </c>
      <c r="D39" s="22" t="s">
        <v>35</v>
      </c>
      <c r="E39" s="19">
        <f>E40+E41+E42</f>
        <v>31645</v>
      </c>
      <c r="F39" s="19">
        <f>F40+F41+F42</f>
        <v>16487.900000000001</v>
      </c>
      <c r="G39" s="22" t="s">
        <v>44</v>
      </c>
      <c r="H39" s="22" t="s">
        <v>44</v>
      </c>
      <c r="I39" s="22" t="s">
        <v>44</v>
      </c>
      <c r="J39" s="22" t="s">
        <v>44</v>
      </c>
    </row>
    <row r="40" spans="1:10" ht="15.75" customHeight="1">
      <c r="A40" s="57"/>
      <c r="B40" s="90"/>
      <c r="C40" s="33"/>
      <c r="D40" s="22" t="s">
        <v>36</v>
      </c>
      <c r="E40" s="19">
        <f t="shared" ref="E40:F42" si="9">E101</f>
        <v>4086</v>
      </c>
      <c r="F40" s="19">
        <f t="shared" si="9"/>
        <v>1515</v>
      </c>
      <c r="G40" s="22" t="s">
        <v>44</v>
      </c>
      <c r="H40" s="22" t="s">
        <v>44</v>
      </c>
      <c r="I40" s="22" t="s">
        <v>44</v>
      </c>
      <c r="J40" s="22" t="s">
        <v>44</v>
      </c>
    </row>
    <row r="41" spans="1:10" ht="15.75" customHeight="1">
      <c r="A41" s="57"/>
      <c r="B41" s="90"/>
      <c r="C41" s="33"/>
      <c r="D41" s="22" t="s">
        <v>37</v>
      </c>
      <c r="E41" s="19">
        <f t="shared" si="9"/>
        <v>1000</v>
      </c>
      <c r="F41" s="19">
        <f t="shared" si="9"/>
        <v>1000</v>
      </c>
      <c r="G41" s="22" t="s">
        <v>44</v>
      </c>
      <c r="H41" s="22" t="s">
        <v>44</v>
      </c>
      <c r="I41" s="22" t="s">
        <v>44</v>
      </c>
      <c r="J41" s="22" t="s">
        <v>44</v>
      </c>
    </row>
    <row r="42" spans="1:10" ht="15.75" customHeight="1">
      <c r="A42" s="57"/>
      <c r="B42" s="90"/>
      <c r="C42" s="33"/>
      <c r="D42" s="22" t="s">
        <v>38</v>
      </c>
      <c r="E42" s="19">
        <f t="shared" si="9"/>
        <v>26559</v>
      </c>
      <c r="F42" s="19">
        <f t="shared" si="9"/>
        <v>13972.900000000001</v>
      </c>
      <c r="G42" s="22" t="s">
        <v>44</v>
      </c>
      <c r="H42" s="22" t="s">
        <v>44</v>
      </c>
      <c r="I42" s="22" t="s">
        <v>44</v>
      </c>
      <c r="J42" s="22" t="s">
        <v>44</v>
      </c>
    </row>
    <row r="43" spans="1:10" ht="15.75" customHeight="1">
      <c r="A43" s="58"/>
      <c r="B43" s="91"/>
      <c r="C43" s="33"/>
      <c r="D43" s="22" t="s">
        <v>39</v>
      </c>
      <c r="E43" s="19">
        <v>0</v>
      </c>
      <c r="F43" s="19">
        <v>0</v>
      </c>
      <c r="G43" s="22" t="s">
        <v>44</v>
      </c>
      <c r="H43" s="22" t="s">
        <v>44</v>
      </c>
      <c r="I43" s="22" t="s">
        <v>44</v>
      </c>
      <c r="J43" s="22" t="s">
        <v>44</v>
      </c>
    </row>
    <row r="44" spans="1:10" ht="19.5" customHeight="1">
      <c r="A44" s="69" t="s">
        <v>9</v>
      </c>
      <c r="B44" s="34" t="s">
        <v>10</v>
      </c>
      <c r="C44" s="59" t="s">
        <v>44</v>
      </c>
      <c r="D44" s="22" t="s">
        <v>35</v>
      </c>
      <c r="E44" s="18">
        <f>E45+E46+E47</f>
        <v>36006.5</v>
      </c>
      <c r="F44" s="18">
        <f>F45+F46+F47</f>
        <v>17129.5</v>
      </c>
      <c r="G44" s="7" t="s">
        <v>13</v>
      </c>
      <c r="H44" s="7" t="s">
        <v>13</v>
      </c>
      <c r="I44" s="7" t="s">
        <v>13</v>
      </c>
      <c r="J44" s="7" t="s">
        <v>13</v>
      </c>
    </row>
    <row r="45" spans="1:10" ht="19.5" customHeight="1">
      <c r="A45" s="70"/>
      <c r="B45" s="43"/>
      <c r="C45" s="60"/>
      <c r="D45" s="22" t="s">
        <v>36</v>
      </c>
      <c r="E45" s="18">
        <f>E50+E54</f>
        <v>12737</v>
      </c>
      <c r="F45" s="18">
        <f>F50+F54</f>
        <v>7514.4</v>
      </c>
      <c r="G45" s="7" t="s">
        <v>13</v>
      </c>
      <c r="H45" s="7" t="s">
        <v>13</v>
      </c>
      <c r="I45" s="7" t="s">
        <v>13</v>
      </c>
      <c r="J45" s="7" t="s">
        <v>13</v>
      </c>
    </row>
    <row r="46" spans="1:10" ht="19.5" customHeight="1">
      <c r="A46" s="70"/>
      <c r="B46" s="43"/>
      <c r="C46" s="60"/>
      <c r="D46" s="22" t="s">
        <v>37</v>
      </c>
      <c r="E46" s="18">
        <f>E55</f>
        <v>132</v>
      </c>
      <c r="F46" s="18">
        <f>F55</f>
        <v>132</v>
      </c>
      <c r="G46" s="7" t="s">
        <v>13</v>
      </c>
      <c r="H46" s="7" t="s">
        <v>13</v>
      </c>
      <c r="I46" s="7" t="s">
        <v>13</v>
      </c>
      <c r="J46" s="7" t="s">
        <v>13</v>
      </c>
    </row>
    <row r="47" spans="1:10" ht="19.5" customHeight="1">
      <c r="A47" s="70"/>
      <c r="B47" s="43"/>
      <c r="C47" s="60"/>
      <c r="D47" s="22" t="s">
        <v>38</v>
      </c>
      <c r="E47" s="18">
        <f>E51+E56</f>
        <v>23137.5</v>
      </c>
      <c r="F47" s="18">
        <f>F51+F56</f>
        <v>9483.0999999999985</v>
      </c>
      <c r="G47" s="7" t="s">
        <v>13</v>
      </c>
      <c r="H47" s="7" t="s">
        <v>13</v>
      </c>
      <c r="I47" s="7" t="s">
        <v>13</v>
      </c>
      <c r="J47" s="7" t="s">
        <v>13</v>
      </c>
    </row>
    <row r="48" spans="1:10" ht="19.5" customHeight="1">
      <c r="A48" s="71"/>
      <c r="B48" s="43"/>
      <c r="C48" s="61"/>
      <c r="D48" s="22" t="s">
        <v>39</v>
      </c>
      <c r="E48" s="18">
        <v>0</v>
      </c>
      <c r="F48" s="18">
        <v>0</v>
      </c>
      <c r="G48" s="7" t="s">
        <v>13</v>
      </c>
      <c r="H48" s="7" t="s">
        <v>13</v>
      </c>
      <c r="I48" s="7" t="s">
        <v>13</v>
      </c>
      <c r="J48" s="7" t="s">
        <v>13</v>
      </c>
    </row>
    <row r="49" spans="1:10" ht="21" customHeight="1">
      <c r="A49" s="56" t="s">
        <v>20</v>
      </c>
      <c r="B49" s="43"/>
      <c r="C49" s="34" t="s">
        <v>79</v>
      </c>
      <c r="D49" s="22" t="s">
        <v>35</v>
      </c>
      <c r="E49" s="18">
        <f>E50+E51</f>
        <v>35815.199999999997</v>
      </c>
      <c r="F49" s="18">
        <f>F50+F51</f>
        <v>16938.199999999997</v>
      </c>
      <c r="G49" s="34" t="s">
        <v>15</v>
      </c>
      <c r="H49" s="34">
        <v>1</v>
      </c>
      <c r="I49" s="38">
        <v>1</v>
      </c>
      <c r="J49" s="38" t="s">
        <v>16</v>
      </c>
    </row>
    <row r="50" spans="1:10" ht="20.25" customHeight="1">
      <c r="A50" s="57"/>
      <c r="B50" s="43"/>
      <c r="C50" s="43"/>
      <c r="D50" s="22" t="s">
        <v>36</v>
      </c>
      <c r="E50" s="19">
        <v>12693</v>
      </c>
      <c r="F50" s="19">
        <v>7470.4</v>
      </c>
      <c r="G50" s="43"/>
      <c r="H50" s="43"/>
      <c r="I50" s="49"/>
      <c r="J50" s="49"/>
    </row>
    <row r="51" spans="1:10" ht="22.5" customHeight="1">
      <c r="A51" s="58"/>
      <c r="B51" s="43"/>
      <c r="C51" s="43"/>
      <c r="D51" s="22" t="s">
        <v>38</v>
      </c>
      <c r="E51" s="19">
        <v>23122.2</v>
      </c>
      <c r="F51" s="19">
        <v>9467.7999999999993</v>
      </c>
      <c r="G51" s="35"/>
      <c r="H51" s="35"/>
      <c r="I51" s="39"/>
      <c r="J51" s="39"/>
    </row>
    <row r="52" spans="1:10" ht="38.25">
      <c r="A52" s="8" t="s">
        <v>21</v>
      </c>
      <c r="B52" s="43"/>
      <c r="C52" s="43"/>
      <c r="D52" s="22" t="s">
        <v>16</v>
      </c>
      <c r="E52" s="19">
        <v>0</v>
      </c>
      <c r="F52" s="19">
        <v>0</v>
      </c>
      <c r="G52" s="22" t="s">
        <v>28</v>
      </c>
      <c r="H52" s="10">
        <v>280</v>
      </c>
      <c r="I52" s="10">
        <v>178</v>
      </c>
      <c r="J52" s="3" t="s">
        <v>97</v>
      </c>
    </row>
    <row r="53" spans="1:10" ht="28.5" customHeight="1">
      <c r="A53" s="50" t="s">
        <v>22</v>
      </c>
      <c r="B53" s="43"/>
      <c r="C53" s="43"/>
      <c r="D53" s="22" t="s">
        <v>49</v>
      </c>
      <c r="E53" s="18">
        <f>E54+E55+E56</f>
        <v>191.3</v>
      </c>
      <c r="F53" s="18">
        <f>F54+F55+F56</f>
        <v>191.3</v>
      </c>
      <c r="G53" s="34" t="s">
        <v>14</v>
      </c>
      <c r="H53" s="38">
        <v>350</v>
      </c>
      <c r="I53" s="38">
        <v>1499</v>
      </c>
      <c r="J53" s="53" t="s">
        <v>91</v>
      </c>
    </row>
    <row r="54" spans="1:10" ht="28.5" customHeight="1">
      <c r="A54" s="51"/>
      <c r="B54" s="43"/>
      <c r="C54" s="43"/>
      <c r="D54" s="22" t="s">
        <v>36</v>
      </c>
      <c r="E54" s="19">
        <v>44</v>
      </c>
      <c r="F54" s="19">
        <v>44</v>
      </c>
      <c r="G54" s="43"/>
      <c r="H54" s="49"/>
      <c r="I54" s="49"/>
      <c r="J54" s="54"/>
    </row>
    <row r="55" spans="1:10" ht="28.5" customHeight="1">
      <c r="A55" s="51"/>
      <c r="B55" s="43"/>
      <c r="C55" s="43"/>
      <c r="D55" s="22" t="s">
        <v>37</v>
      </c>
      <c r="E55" s="19">
        <v>132</v>
      </c>
      <c r="F55" s="19">
        <v>132</v>
      </c>
      <c r="G55" s="43"/>
      <c r="H55" s="49"/>
      <c r="I55" s="49"/>
      <c r="J55" s="54"/>
    </row>
    <row r="56" spans="1:10" ht="28.5" customHeight="1">
      <c r="A56" s="52"/>
      <c r="B56" s="43"/>
      <c r="C56" s="35"/>
      <c r="D56" s="22" t="s">
        <v>38</v>
      </c>
      <c r="E56" s="19">
        <v>15.3</v>
      </c>
      <c r="F56" s="19">
        <v>15.3</v>
      </c>
      <c r="G56" s="35"/>
      <c r="H56" s="39"/>
      <c r="I56" s="39"/>
      <c r="J56" s="55"/>
    </row>
    <row r="57" spans="1:10" ht="24" customHeight="1">
      <c r="A57" s="59" t="s">
        <v>11</v>
      </c>
      <c r="B57" s="34" t="s">
        <v>29</v>
      </c>
      <c r="C57" s="59" t="s">
        <v>44</v>
      </c>
      <c r="D57" s="22" t="s">
        <v>35</v>
      </c>
      <c r="E57" s="18">
        <f>E58+E59+E60</f>
        <v>18905.599999999999</v>
      </c>
      <c r="F57" s="18">
        <f>F58+F59+F60</f>
        <v>9097.7999999999993</v>
      </c>
      <c r="G57" s="7" t="s">
        <v>13</v>
      </c>
      <c r="H57" s="7" t="s">
        <v>13</v>
      </c>
      <c r="I57" s="7" t="s">
        <v>13</v>
      </c>
      <c r="J57" s="7" t="s">
        <v>13</v>
      </c>
    </row>
    <row r="58" spans="1:10" ht="14.25" customHeight="1">
      <c r="A58" s="60"/>
      <c r="B58" s="43"/>
      <c r="C58" s="60"/>
      <c r="D58" s="22" t="s">
        <v>36</v>
      </c>
      <c r="E58" s="18">
        <f>E63</f>
        <v>1444.7</v>
      </c>
      <c r="F58" s="18">
        <f>F63</f>
        <v>665.6</v>
      </c>
      <c r="G58" s="7" t="s">
        <v>13</v>
      </c>
      <c r="H58" s="7" t="s">
        <v>13</v>
      </c>
      <c r="I58" s="7" t="s">
        <v>13</v>
      </c>
      <c r="J58" s="7" t="s">
        <v>13</v>
      </c>
    </row>
    <row r="59" spans="1:10" ht="14.25" customHeight="1">
      <c r="A59" s="60"/>
      <c r="B59" s="43"/>
      <c r="C59" s="60"/>
      <c r="D59" s="22" t="s">
        <v>37</v>
      </c>
      <c r="E59" s="18">
        <f>E64</f>
        <v>4000</v>
      </c>
      <c r="F59" s="18">
        <f>F64</f>
        <v>3193.7</v>
      </c>
      <c r="G59" s="7" t="s">
        <v>13</v>
      </c>
      <c r="H59" s="7" t="s">
        <v>13</v>
      </c>
      <c r="I59" s="7" t="s">
        <v>13</v>
      </c>
      <c r="J59" s="7" t="s">
        <v>13</v>
      </c>
    </row>
    <row r="60" spans="1:10" ht="14.25" customHeight="1">
      <c r="A60" s="60"/>
      <c r="B60" s="43"/>
      <c r="C60" s="60"/>
      <c r="D60" s="22" t="s">
        <v>38</v>
      </c>
      <c r="E60" s="18">
        <f>E65+E72</f>
        <v>13460.9</v>
      </c>
      <c r="F60" s="18">
        <f>F65+F72</f>
        <v>5238.5</v>
      </c>
      <c r="G60" s="7" t="s">
        <v>13</v>
      </c>
      <c r="H60" s="7" t="s">
        <v>13</v>
      </c>
      <c r="I60" s="7" t="s">
        <v>13</v>
      </c>
      <c r="J60" s="7" t="s">
        <v>13</v>
      </c>
    </row>
    <row r="61" spans="1:10" ht="14.25" customHeight="1">
      <c r="A61" s="61"/>
      <c r="B61" s="43"/>
      <c r="C61" s="61"/>
      <c r="D61" s="22" t="s">
        <v>39</v>
      </c>
      <c r="E61" s="18">
        <v>0</v>
      </c>
      <c r="F61" s="18">
        <v>0</v>
      </c>
      <c r="G61" s="7" t="s">
        <v>13</v>
      </c>
      <c r="H61" s="7" t="s">
        <v>13</v>
      </c>
      <c r="I61" s="7" t="s">
        <v>13</v>
      </c>
      <c r="J61" s="7" t="s">
        <v>13</v>
      </c>
    </row>
    <row r="62" spans="1:10" ht="24" customHeight="1">
      <c r="A62" s="56" t="s">
        <v>23</v>
      </c>
      <c r="B62" s="43"/>
      <c r="C62" s="34" t="s">
        <v>79</v>
      </c>
      <c r="D62" s="22" t="s">
        <v>49</v>
      </c>
      <c r="E62" s="18">
        <f>E63+E65+E64</f>
        <v>18905.599999999999</v>
      </c>
      <c r="F62" s="18">
        <f>F63+F65+F64</f>
        <v>9097.7999999999993</v>
      </c>
      <c r="G62" s="34" t="s">
        <v>15</v>
      </c>
      <c r="H62" s="34">
        <v>1</v>
      </c>
      <c r="I62" s="38">
        <v>1</v>
      </c>
      <c r="J62" s="38" t="s">
        <v>16</v>
      </c>
    </row>
    <row r="63" spans="1:10" ht="16.5" customHeight="1">
      <c r="A63" s="57"/>
      <c r="B63" s="43"/>
      <c r="C63" s="43"/>
      <c r="D63" s="22" t="s">
        <v>36</v>
      </c>
      <c r="E63" s="19">
        <f t="shared" ref="E63:F65" si="10">E67</f>
        <v>1444.7</v>
      </c>
      <c r="F63" s="19">
        <f t="shared" si="10"/>
        <v>665.6</v>
      </c>
      <c r="G63" s="43"/>
      <c r="H63" s="43"/>
      <c r="I63" s="49"/>
      <c r="J63" s="49"/>
    </row>
    <row r="64" spans="1:10" ht="16.5" customHeight="1">
      <c r="A64" s="57"/>
      <c r="B64" s="43"/>
      <c r="C64" s="43"/>
      <c r="D64" s="22" t="s">
        <v>37</v>
      </c>
      <c r="E64" s="19">
        <f t="shared" si="10"/>
        <v>4000</v>
      </c>
      <c r="F64" s="19">
        <f t="shared" si="10"/>
        <v>3193.7</v>
      </c>
      <c r="G64" s="43"/>
      <c r="H64" s="43"/>
      <c r="I64" s="49"/>
      <c r="J64" s="49"/>
    </row>
    <row r="65" spans="1:10" ht="22.5" customHeight="1">
      <c r="A65" s="58"/>
      <c r="B65" s="43"/>
      <c r="C65" s="43"/>
      <c r="D65" s="22" t="s">
        <v>38</v>
      </c>
      <c r="E65" s="19">
        <f t="shared" si="10"/>
        <v>13460.9</v>
      </c>
      <c r="F65" s="19">
        <v>5238.5</v>
      </c>
      <c r="G65" s="35"/>
      <c r="H65" s="35"/>
      <c r="I65" s="39"/>
      <c r="J65" s="39"/>
    </row>
    <row r="66" spans="1:10" ht="22.5" customHeight="1">
      <c r="A66" s="56" t="s">
        <v>50</v>
      </c>
      <c r="B66" s="43"/>
      <c r="C66" s="43"/>
      <c r="D66" s="22" t="s">
        <v>49</v>
      </c>
      <c r="E66" s="18">
        <f>E67+E69+E68</f>
        <v>18905.599999999999</v>
      </c>
      <c r="F66" s="18">
        <f>F67+F69+F68</f>
        <v>9097.7999999999993</v>
      </c>
      <c r="G66" s="34" t="s">
        <v>15</v>
      </c>
      <c r="H66" s="34">
        <v>1</v>
      </c>
      <c r="I66" s="38">
        <v>1</v>
      </c>
      <c r="J66" s="38" t="s">
        <v>16</v>
      </c>
    </row>
    <row r="67" spans="1:10" ht="22.5" customHeight="1">
      <c r="A67" s="57"/>
      <c r="B67" s="43"/>
      <c r="C67" s="43"/>
      <c r="D67" s="22" t="s">
        <v>36</v>
      </c>
      <c r="E67" s="19">
        <v>1444.7</v>
      </c>
      <c r="F67" s="19">
        <v>665.6</v>
      </c>
      <c r="G67" s="43"/>
      <c r="H67" s="43"/>
      <c r="I67" s="49"/>
      <c r="J67" s="49"/>
    </row>
    <row r="68" spans="1:10" ht="22.5" customHeight="1">
      <c r="A68" s="57"/>
      <c r="B68" s="43"/>
      <c r="C68" s="43"/>
      <c r="D68" s="22" t="s">
        <v>37</v>
      </c>
      <c r="E68" s="19">
        <v>4000</v>
      </c>
      <c r="F68" s="19">
        <v>3193.7</v>
      </c>
      <c r="G68" s="43"/>
      <c r="H68" s="43"/>
      <c r="I68" s="49"/>
      <c r="J68" s="49"/>
    </row>
    <row r="69" spans="1:10" ht="21.75" customHeight="1">
      <c r="A69" s="58"/>
      <c r="B69" s="43"/>
      <c r="C69" s="43"/>
      <c r="D69" s="22" t="s">
        <v>38</v>
      </c>
      <c r="E69" s="19">
        <v>13460.9</v>
      </c>
      <c r="F69" s="19">
        <v>5238.5</v>
      </c>
      <c r="G69" s="35"/>
      <c r="H69" s="35"/>
      <c r="I69" s="39"/>
      <c r="J69" s="39"/>
    </row>
    <row r="70" spans="1:10" ht="21.75" customHeight="1">
      <c r="A70" s="56" t="s">
        <v>51</v>
      </c>
      <c r="B70" s="33" t="s">
        <v>55</v>
      </c>
      <c r="C70" s="43"/>
      <c r="D70" s="22" t="s">
        <v>49</v>
      </c>
      <c r="E70" s="18">
        <f>E71+E72</f>
        <v>0</v>
      </c>
      <c r="F70" s="18">
        <f>F71+F72</f>
        <v>0</v>
      </c>
      <c r="G70" s="34" t="s">
        <v>52</v>
      </c>
      <c r="H70" s="34" t="s">
        <v>16</v>
      </c>
      <c r="I70" s="38" t="s">
        <v>16</v>
      </c>
      <c r="J70" s="38" t="s">
        <v>16</v>
      </c>
    </row>
    <row r="71" spans="1:10" ht="21.75" customHeight="1">
      <c r="A71" s="57"/>
      <c r="B71" s="33"/>
      <c r="C71" s="43"/>
      <c r="D71" s="22" t="s">
        <v>36</v>
      </c>
      <c r="E71" s="19">
        <v>0</v>
      </c>
      <c r="F71" s="19">
        <v>0</v>
      </c>
      <c r="G71" s="43"/>
      <c r="H71" s="43"/>
      <c r="I71" s="49"/>
      <c r="J71" s="49"/>
    </row>
    <row r="72" spans="1:10" ht="35.25" customHeight="1">
      <c r="A72" s="58"/>
      <c r="B72" s="33"/>
      <c r="C72" s="43"/>
      <c r="D72" s="22" t="s">
        <v>38</v>
      </c>
      <c r="E72" s="19">
        <v>0</v>
      </c>
      <c r="F72" s="19">
        <v>0</v>
      </c>
      <c r="G72" s="35"/>
      <c r="H72" s="35"/>
      <c r="I72" s="39"/>
      <c r="J72" s="39"/>
    </row>
    <row r="73" spans="1:10" ht="65.25" customHeight="1">
      <c r="A73" s="8" t="s">
        <v>24</v>
      </c>
      <c r="B73" s="33" t="s">
        <v>29</v>
      </c>
      <c r="C73" s="43"/>
      <c r="D73" s="22" t="s">
        <v>38</v>
      </c>
      <c r="E73" s="19">
        <v>0</v>
      </c>
      <c r="F73" s="19">
        <v>0</v>
      </c>
      <c r="G73" s="22" t="s">
        <v>47</v>
      </c>
      <c r="H73" s="10">
        <v>722</v>
      </c>
      <c r="I73" s="10">
        <v>325</v>
      </c>
      <c r="J73" s="11" t="s">
        <v>97</v>
      </c>
    </row>
    <row r="74" spans="1:10" ht="42.75" customHeight="1">
      <c r="A74" s="8" t="s">
        <v>25</v>
      </c>
      <c r="B74" s="33"/>
      <c r="C74" s="35"/>
      <c r="D74" s="22" t="s">
        <v>38</v>
      </c>
      <c r="E74" s="19">
        <v>0</v>
      </c>
      <c r="F74" s="19">
        <v>0</v>
      </c>
      <c r="G74" s="22" t="s">
        <v>28</v>
      </c>
      <c r="H74" s="10">
        <v>300</v>
      </c>
      <c r="I74" s="10">
        <v>165</v>
      </c>
      <c r="J74" s="32" t="s">
        <v>97</v>
      </c>
    </row>
    <row r="75" spans="1:10" ht="18.75" customHeight="1">
      <c r="A75" s="76" t="s">
        <v>12</v>
      </c>
      <c r="B75" s="33" t="s">
        <v>30</v>
      </c>
      <c r="C75" s="59" t="s">
        <v>44</v>
      </c>
      <c r="D75" s="22" t="s">
        <v>35</v>
      </c>
      <c r="E75" s="18">
        <f>E76+E77+E78</f>
        <v>30923.7</v>
      </c>
      <c r="F75" s="18">
        <f>F76+F77+F78</f>
        <v>10599.2</v>
      </c>
      <c r="G75" s="7" t="s">
        <v>13</v>
      </c>
      <c r="H75" s="7" t="s">
        <v>13</v>
      </c>
      <c r="I75" s="7" t="s">
        <v>13</v>
      </c>
      <c r="J75" s="7" t="s">
        <v>13</v>
      </c>
    </row>
    <row r="76" spans="1:10" ht="18.75" customHeight="1">
      <c r="A76" s="77"/>
      <c r="B76" s="33"/>
      <c r="C76" s="60"/>
      <c r="D76" s="22" t="s">
        <v>36</v>
      </c>
      <c r="E76" s="18">
        <f t="shared" ref="E76:F78" si="11">E81</f>
        <v>3150</v>
      </c>
      <c r="F76" s="18">
        <f t="shared" si="11"/>
        <v>1312.5</v>
      </c>
      <c r="G76" s="7" t="s">
        <v>13</v>
      </c>
      <c r="H76" s="7" t="s">
        <v>13</v>
      </c>
      <c r="I76" s="7" t="s">
        <v>13</v>
      </c>
      <c r="J76" s="7" t="s">
        <v>13</v>
      </c>
    </row>
    <row r="77" spans="1:10" ht="18.75" customHeight="1">
      <c r="A77" s="77"/>
      <c r="B77" s="33"/>
      <c r="C77" s="60"/>
      <c r="D77" s="22" t="s">
        <v>37</v>
      </c>
      <c r="E77" s="18">
        <f t="shared" si="11"/>
        <v>0</v>
      </c>
      <c r="F77" s="18">
        <f t="shared" si="11"/>
        <v>0</v>
      </c>
      <c r="G77" s="7" t="s">
        <v>13</v>
      </c>
      <c r="H77" s="7" t="s">
        <v>13</v>
      </c>
      <c r="I77" s="7" t="s">
        <v>13</v>
      </c>
      <c r="J77" s="7" t="s">
        <v>13</v>
      </c>
    </row>
    <row r="78" spans="1:10" ht="18.75" customHeight="1">
      <c r="A78" s="77"/>
      <c r="B78" s="33"/>
      <c r="C78" s="60"/>
      <c r="D78" s="22" t="s">
        <v>38</v>
      </c>
      <c r="E78" s="18">
        <f t="shared" si="11"/>
        <v>27773.7</v>
      </c>
      <c r="F78" s="18">
        <f t="shared" si="11"/>
        <v>9286.7000000000007</v>
      </c>
      <c r="G78" s="7" t="s">
        <v>13</v>
      </c>
      <c r="H78" s="7" t="s">
        <v>13</v>
      </c>
      <c r="I78" s="7" t="s">
        <v>13</v>
      </c>
      <c r="J78" s="7" t="s">
        <v>13</v>
      </c>
    </row>
    <row r="79" spans="1:10" ht="18.75" customHeight="1">
      <c r="A79" s="78"/>
      <c r="B79" s="33"/>
      <c r="C79" s="61"/>
      <c r="D79" s="22" t="s">
        <v>39</v>
      </c>
      <c r="E79" s="18">
        <v>0</v>
      </c>
      <c r="F79" s="18">
        <v>0</v>
      </c>
      <c r="G79" s="7" t="s">
        <v>13</v>
      </c>
      <c r="H79" s="7" t="s">
        <v>13</v>
      </c>
      <c r="I79" s="7" t="s">
        <v>13</v>
      </c>
      <c r="J79" s="7" t="s">
        <v>13</v>
      </c>
    </row>
    <row r="80" spans="1:10" ht="19.5" customHeight="1">
      <c r="A80" s="56" t="s">
        <v>26</v>
      </c>
      <c r="B80" s="33"/>
      <c r="C80" s="34" t="s">
        <v>79</v>
      </c>
      <c r="D80" s="22" t="s">
        <v>49</v>
      </c>
      <c r="E80" s="18">
        <f>E81+E83+E82</f>
        <v>30923.7</v>
      </c>
      <c r="F80" s="18">
        <f>F81+F83+F82</f>
        <v>10599.2</v>
      </c>
      <c r="G80" s="34" t="s">
        <v>15</v>
      </c>
      <c r="H80" s="62">
        <v>1</v>
      </c>
      <c r="I80" s="62">
        <v>1</v>
      </c>
      <c r="J80" s="62" t="s">
        <v>16</v>
      </c>
    </row>
    <row r="81" spans="1:10" ht="18.75" customHeight="1">
      <c r="A81" s="57"/>
      <c r="B81" s="33"/>
      <c r="C81" s="43"/>
      <c r="D81" s="22" t="s">
        <v>36</v>
      </c>
      <c r="E81" s="19">
        <f t="shared" ref="E81:F83" si="12">E85</f>
        <v>3150</v>
      </c>
      <c r="F81" s="19">
        <f t="shared" si="12"/>
        <v>1312.5</v>
      </c>
      <c r="G81" s="43"/>
      <c r="H81" s="63"/>
      <c r="I81" s="63"/>
      <c r="J81" s="63"/>
    </row>
    <row r="82" spans="1:10" ht="18.75" customHeight="1">
      <c r="A82" s="57"/>
      <c r="B82" s="33"/>
      <c r="C82" s="43"/>
      <c r="D82" s="22" t="s">
        <v>37</v>
      </c>
      <c r="E82" s="19">
        <f t="shared" si="12"/>
        <v>0</v>
      </c>
      <c r="F82" s="19">
        <f t="shared" si="12"/>
        <v>0</v>
      </c>
      <c r="G82" s="43"/>
      <c r="H82" s="63"/>
      <c r="I82" s="63"/>
      <c r="J82" s="63"/>
    </row>
    <row r="83" spans="1:10" ht="18" customHeight="1">
      <c r="A83" s="58"/>
      <c r="B83" s="33"/>
      <c r="C83" s="43"/>
      <c r="D83" s="22" t="s">
        <v>38</v>
      </c>
      <c r="E83" s="27">
        <f t="shared" si="12"/>
        <v>27773.7</v>
      </c>
      <c r="F83" s="27">
        <f t="shared" si="12"/>
        <v>9286.7000000000007</v>
      </c>
      <c r="G83" s="35"/>
      <c r="H83" s="64"/>
      <c r="I83" s="64"/>
      <c r="J83" s="64"/>
    </row>
    <row r="84" spans="1:10" ht="18" customHeight="1">
      <c r="A84" s="56" t="s">
        <v>53</v>
      </c>
      <c r="B84" s="33"/>
      <c r="C84" s="43"/>
      <c r="D84" s="22" t="s">
        <v>49</v>
      </c>
      <c r="E84" s="18">
        <f>E85+E87+E86</f>
        <v>30923.7</v>
      </c>
      <c r="F84" s="18">
        <f>F85+F87+F86</f>
        <v>10599.2</v>
      </c>
      <c r="G84" s="34" t="s">
        <v>15</v>
      </c>
      <c r="H84" s="62">
        <v>1</v>
      </c>
      <c r="I84" s="62">
        <v>1</v>
      </c>
      <c r="J84" s="62" t="s">
        <v>16</v>
      </c>
    </row>
    <row r="85" spans="1:10" ht="18" customHeight="1">
      <c r="A85" s="57"/>
      <c r="B85" s="33"/>
      <c r="C85" s="43"/>
      <c r="D85" s="22" t="s">
        <v>36</v>
      </c>
      <c r="E85" s="19">
        <v>3150</v>
      </c>
      <c r="F85" s="19">
        <v>1312.5</v>
      </c>
      <c r="G85" s="43"/>
      <c r="H85" s="63"/>
      <c r="I85" s="63"/>
      <c r="J85" s="63"/>
    </row>
    <row r="86" spans="1:10" ht="18" customHeight="1">
      <c r="A86" s="57"/>
      <c r="B86" s="33"/>
      <c r="C86" s="43"/>
      <c r="D86" s="22" t="s">
        <v>37</v>
      </c>
      <c r="E86" s="19">
        <v>0</v>
      </c>
      <c r="F86" s="19">
        <v>0</v>
      </c>
      <c r="G86" s="43"/>
      <c r="H86" s="63"/>
      <c r="I86" s="63"/>
      <c r="J86" s="63"/>
    </row>
    <row r="87" spans="1:10" ht="23.25" customHeight="1">
      <c r="A87" s="58"/>
      <c r="B87" s="33"/>
      <c r="C87" s="43"/>
      <c r="D87" s="22" t="s">
        <v>38</v>
      </c>
      <c r="E87" s="27">
        <v>27773.7</v>
      </c>
      <c r="F87" s="27">
        <v>9286.7000000000007</v>
      </c>
      <c r="G87" s="35"/>
      <c r="H87" s="64"/>
      <c r="I87" s="64"/>
      <c r="J87" s="64"/>
    </row>
    <row r="88" spans="1:10" ht="19.5" customHeight="1">
      <c r="A88" s="56" t="s">
        <v>54</v>
      </c>
      <c r="B88" s="33" t="s">
        <v>55</v>
      </c>
      <c r="C88" s="43"/>
      <c r="D88" s="22" t="s">
        <v>49</v>
      </c>
      <c r="E88" s="18">
        <f>E89+E91+E90</f>
        <v>0</v>
      </c>
      <c r="F88" s="18">
        <f>F89+F91+F90</f>
        <v>0</v>
      </c>
      <c r="G88" s="34" t="s">
        <v>52</v>
      </c>
      <c r="H88" s="62" t="s">
        <v>16</v>
      </c>
      <c r="I88" s="62" t="s">
        <v>16</v>
      </c>
      <c r="J88" s="62" t="s">
        <v>16</v>
      </c>
    </row>
    <row r="89" spans="1:10" ht="21.75" customHeight="1">
      <c r="A89" s="57"/>
      <c r="B89" s="33"/>
      <c r="C89" s="43"/>
      <c r="D89" s="22" t="s">
        <v>36</v>
      </c>
      <c r="E89" s="19">
        <v>0</v>
      </c>
      <c r="F89" s="19">
        <v>0</v>
      </c>
      <c r="G89" s="43"/>
      <c r="H89" s="63"/>
      <c r="I89" s="63"/>
      <c r="J89" s="63"/>
    </row>
    <row r="90" spans="1:10" ht="21.75" customHeight="1">
      <c r="A90" s="57"/>
      <c r="B90" s="33"/>
      <c r="C90" s="43"/>
      <c r="D90" s="22" t="s">
        <v>37</v>
      </c>
      <c r="E90" s="19">
        <v>0</v>
      </c>
      <c r="F90" s="19">
        <v>0</v>
      </c>
      <c r="G90" s="43"/>
      <c r="H90" s="63"/>
      <c r="I90" s="63"/>
      <c r="J90" s="63"/>
    </row>
    <row r="91" spans="1:10" ht="25.5" customHeight="1">
      <c r="A91" s="58"/>
      <c r="B91" s="33"/>
      <c r="C91" s="43"/>
      <c r="D91" s="22" t="s">
        <v>38</v>
      </c>
      <c r="E91" s="27">
        <v>0</v>
      </c>
      <c r="F91" s="27">
        <v>0</v>
      </c>
      <c r="G91" s="35"/>
      <c r="H91" s="64"/>
      <c r="I91" s="64"/>
      <c r="J91" s="64"/>
    </row>
    <row r="92" spans="1:10" ht="93.75" customHeight="1">
      <c r="A92" s="8" t="s">
        <v>27</v>
      </c>
      <c r="B92" s="3" t="s">
        <v>30</v>
      </c>
      <c r="C92" s="35"/>
      <c r="D92" s="22" t="s">
        <v>38</v>
      </c>
      <c r="E92" s="27">
        <v>0</v>
      </c>
      <c r="F92" s="27">
        <v>0</v>
      </c>
      <c r="G92" s="22" t="s">
        <v>28</v>
      </c>
      <c r="H92" s="17">
        <v>502</v>
      </c>
      <c r="I92" s="17">
        <v>288</v>
      </c>
      <c r="J92" s="32" t="s">
        <v>97</v>
      </c>
    </row>
    <row r="93" spans="1:10" ht="53.25" customHeight="1">
      <c r="A93" s="8" t="s">
        <v>56</v>
      </c>
      <c r="B93" s="34" t="s">
        <v>57</v>
      </c>
      <c r="C93" s="34" t="s">
        <v>79</v>
      </c>
      <c r="D93" s="31"/>
      <c r="E93" s="27">
        <v>0</v>
      </c>
      <c r="F93" s="27">
        <v>0</v>
      </c>
      <c r="G93" s="34" t="s">
        <v>58</v>
      </c>
      <c r="H93" s="34">
        <v>1</v>
      </c>
      <c r="I93" s="36">
        <v>1</v>
      </c>
      <c r="J93" s="38" t="s">
        <v>16</v>
      </c>
    </row>
    <row r="94" spans="1:10" ht="51.75" customHeight="1">
      <c r="A94" s="8" t="s">
        <v>59</v>
      </c>
      <c r="B94" s="35"/>
      <c r="C94" s="35"/>
      <c r="D94" s="31"/>
      <c r="E94" s="27">
        <v>0</v>
      </c>
      <c r="F94" s="27">
        <v>0</v>
      </c>
      <c r="G94" s="35"/>
      <c r="H94" s="35"/>
      <c r="I94" s="37"/>
      <c r="J94" s="39"/>
    </row>
    <row r="95" spans="1:10" ht="30" customHeight="1">
      <c r="A95" s="40" t="s">
        <v>94</v>
      </c>
      <c r="B95" s="34" t="s">
        <v>55</v>
      </c>
      <c r="C95" s="34" t="s">
        <v>79</v>
      </c>
      <c r="D95" s="31" t="s">
        <v>35</v>
      </c>
      <c r="E95" s="27">
        <v>0</v>
      </c>
      <c r="F95" s="27">
        <v>0</v>
      </c>
      <c r="G95" s="34" t="s">
        <v>58</v>
      </c>
      <c r="H95" s="34">
        <v>0</v>
      </c>
      <c r="I95" s="36">
        <v>0</v>
      </c>
      <c r="J95" s="38" t="s">
        <v>16</v>
      </c>
    </row>
    <row r="96" spans="1:10" ht="28.5" customHeight="1">
      <c r="A96" s="41"/>
      <c r="B96" s="43"/>
      <c r="C96" s="43"/>
      <c r="D96" s="31" t="s">
        <v>36</v>
      </c>
      <c r="E96" s="27">
        <v>0</v>
      </c>
      <c r="F96" s="27">
        <v>0</v>
      </c>
      <c r="G96" s="43"/>
      <c r="H96" s="43"/>
      <c r="I96" s="46"/>
      <c r="J96" s="49"/>
    </row>
    <row r="97" spans="1:10" ht="25.5" customHeight="1">
      <c r="A97" s="41"/>
      <c r="B97" s="44"/>
      <c r="C97" s="44"/>
      <c r="D97" s="31" t="s">
        <v>37</v>
      </c>
      <c r="E97" s="27">
        <v>0</v>
      </c>
      <c r="F97" s="27">
        <v>0</v>
      </c>
      <c r="G97" s="44"/>
      <c r="H97" s="44"/>
      <c r="I97" s="47"/>
      <c r="J97" s="44"/>
    </row>
    <row r="98" spans="1:10" ht="28.5" customHeight="1">
      <c r="A98" s="41"/>
      <c r="B98" s="44"/>
      <c r="C98" s="44"/>
      <c r="D98" s="31" t="s">
        <v>38</v>
      </c>
      <c r="E98" s="27">
        <v>0</v>
      </c>
      <c r="F98" s="27">
        <v>0</v>
      </c>
      <c r="G98" s="44"/>
      <c r="H98" s="44"/>
      <c r="I98" s="47"/>
      <c r="J98" s="44"/>
    </row>
    <row r="99" spans="1:10" ht="21" customHeight="1">
      <c r="A99" s="42"/>
      <c r="B99" s="45"/>
      <c r="C99" s="45"/>
      <c r="D99" s="31" t="s">
        <v>39</v>
      </c>
      <c r="E99" s="27">
        <v>0</v>
      </c>
      <c r="F99" s="27">
        <v>0</v>
      </c>
      <c r="G99" s="45"/>
      <c r="H99" s="45"/>
      <c r="I99" s="48"/>
      <c r="J99" s="45"/>
    </row>
    <row r="100" spans="1:10" ht="14.25" customHeight="1">
      <c r="A100" s="87" t="s">
        <v>80</v>
      </c>
      <c r="B100" s="83" t="s">
        <v>81</v>
      </c>
      <c r="C100" s="88" t="s">
        <v>44</v>
      </c>
      <c r="D100" s="24" t="s">
        <v>35</v>
      </c>
      <c r="E100" s="28">
        <f>E101+E102+E103</f>
        <v>31645</v>
      </c>
      <c r="F100" s="28">
        <f>F101+F102+F103</f>
        <v>16487.900000000001</v>
      </c>
      <c r="G100" s="7" t="s">
        <v>13</v>
      </c>
      <c r="H100" s="7" t="s">
        <v>13</v>
      </c>
      <c r="I100" s="7" t="s">
        <v>13</v>
      </c>
      <c r="J100" s="7" t="s">
        <v>13</v>
      </c>
    </row>
    <row r="101" spans="1:10" ht="14.25" customHeight="1">
      <c r="A101" s="87"/>
      <c r="B101" s="83"/>
      <c r="C101" s="88"/>
      <c r="D101" s="24" t="s">
        <v>36</v>
      </c>
      <c r="E101" s="29">
        <f>E106+E110+E114+E114</f>
        <v>4086</v>
      </c>
      <c r="F101" s="29">
        <f>F106+F110+F114+F114</f>
        <v>1515</v>
      </c>
      <c r="G101" s="7" t="s">
        <v>13</v>
      </c>
      <c r="H101" s="7" t="s">
        <v>13</v>
      </c>
      <c r="I101" s="7" t="s">
        <v>13</v>
      </c>
      <c r="J101" s="7" t="s">
        <v>13</v>
      </c>
    </row>
    <row r="102" spans="1:10" ht="14.25" customHeight="1">
      <c r="A102" s="87"/>
      <c r="B102" s="83"/>
      <c r="C102" s="88"/>
      <c r="D102" s="24" t="s">
        <v>37</v>
      </c>
      <c r="E102" s="29">
        <f>E107+E111+E115</f>
        <v>1000</v>
      </c>
      <c r="F102" s="29">
        <f>F107+F111+F115</f>
        <v>1000</v>
      </c>
      <c r="G102" s="7" t="s">
        <v>13</v>
      </c>
      <c r="H102" s="7" t="s">
        <v>13</v>
      </c>
      <c r="I102" s="7" t="s">
        <v>13</v>
      </c>
      <c r="J102" s="7" t="s">
        <v>13</v>
      </c>
    </row>
    <row r="103" spans="1:10" ht="14.25" customHeight="1">
      <c r="A103" s="87"/>
      <c r="B103" s="83"/>
      <c r="C103" s="88"/>
      <c r="D103" s="24" t="s">
        <v>38</v>
      </c>
      <c r="E103" s="29">
        <f>E108+E112+E116</f>
        <v>26559</v>
      </c>
      <c r="F103" s="29">
        <f>F108+F112+F116</f>
        <v>13972.900000000001</v>
      </c>
      <c r="G103" s="7" t="s">
        <v>13</v>
      </c>
      <c r="H103" s="7" t="s">
        <v>13</v>
      </c>
      <c r="I103" s="7" t="s">
        <v>13</v>
      </c>
      <c r="J103" s="7" t="s">
        <v>13</v>
      </c>
    </row>
    <row r="104" spans="1:10" ht="14.25" customHeight="1">
      <c r="A104" s="87"/>
      <c r="B104" s="83"/>
      <c r="C104" s="88"/>
      <c r="D104" s="24" t="s">
        <v>39</v>
      </c>
      <c r="E104" s="28">
        <v>0</v>
      </c>
      <c r="F104" s="28">
        <v>0</v>
      </c>
      <c r="G104" s="7" t="s">
        <v>13</v>
      </c>
      <c r="H104" s="7" t="s">
        <v>13</v>
      </c>
      <c r="I104" s="7" t="s">
        <v>13</v>
      </c>
      <c r="J104" s="7" t="s">
        <v>13</v>
      </c>
    </row>
    <row r="105" spans="1:10" ht="23.25" customHeight="1">
      <c r="A105" s="79" t="s">
        <v>82</v>
      </c>
      <c r="B105" s="83"/>
      <c r="C105" s="83" t="s">
        <v>79</v>
      </c>
      <c r="D105" s="10" t="s">
        <v>49</v>
      </c>
      <c r="E105" s="28">
        <f>E106+E107+E108</f>
        <v>31249</v>
      </c>
      <c r="F105" s="28">
        <f>F106+F107+F108</f>
        <v>16261.7</v>
      </c>
      <c r="G105" s="80" t="s">
        <v>83</v>
      </c>
      <c r="H105" s="36">
        <v>10.9</v>
      </c>
      <c r="I105" s="36">
        <v>10.6</v>
      </c>
      <c r="J105" s="38" t="s">
        <v>84</v>
      </c>
    </row>
    <row r="106" spans="1:10" ht="23.25" customHeight="1">
      <c r="A106" s="79"/>
      <c r="B106" s="83"/>
      <c r="C106" s="83"/>
      <c r="D106" s="10" t="s">
        <v>36</v>
      </c>
      <c r="E106" s="29">
        <v>4086</v>
      </c>
      <c r="F106" s="29">
        <v>1515</v>
      </c>
      <c r="G106" s="81"/>
      <c r="H106" s="46"/>
      <c r="I106" s="46"/>
      <c r="J106" s="49"/>
    </row>
    <row r="107" spans="1:10" ht="23.25" customHeight="1">
      <c r="A107" s="79"/>
      <c r="B107" s="83"/>
      <c r="C107" s="83"/>
      <c r="D107" s="10" t="s">
        <v>37</v>
      </c>
      <c r="E107" s="29">
        <v>1000</v>
      </c>
      <c r="F107" s="29">
        <v>1000</v>
      </c>
      <c r="G107" s="81"/>
      <c r="H107" s="46"/>
      <c r="I107" s="46"/>
      <c r="J107" s="49"/>
    </row>
    <row r="108" spans="1:10" ht="23.25" customHeight="1">
      <c r="A108" s="79"/>
      <c r="B108" s="83"/>
      <c r="C108" s="83"/>
      <c r="D108" s="10" t="s">
        <v>38</v>
      </c>
      <c r="E108" s="30">
        <v>26163</v>
      </c>
      <c r="F108" s="30">
        <v>13746.7</v>
      </c>
      <c r="G108" s="82"/>
      <c r="H108" s="37"/>
      <c r="I108" s="37"/>
      <c r="J108" s="39"/>
    </row>
    <row r="109" spans="1:10" ht="23.25" customHeight="1">
      <c r="A109" s="79" t="s">
        <v>85</v>
      </c>
      <c r="B109" s="83"/>
      <c r="C109" s="83"/>
      <c r="D109" s="10" t="s">
        <v>49</v>
      </c>
      <c r="E109" s="28">
        <f>E110+E111+E112</f>
        <v>396</v>
      </c>
      <c r="F109" s="28">
        <f>F110+F111+F112</f>
        <v>226.2</v>
      </c>
      <c r="G109" s="80" t="s">
        <v>86</v>
      </c>
      <c r="H109" s="36">
        <v>38</v>
      </c>
      <c r="I109" s="36">
        <v>27</v>
      </c>
      <c r="J109" s="36" t="s">
        <v>97</v>
      </c>
    </row>
    <row r="110" spans="1:10" ht="31.5" customHeight="1">
      <c r="A110" s="79"/>
      <c r="B110" s="83"/>
      <c r="C110" s="83"/>
      <c r="D110" s="10" t="s">
        <v>36</v>
      </c>
      <c r="E110" s="29">
        <v>0</v>
      </c>
      <c r="F110" s="29">
        <v>0</v>
      </c>
      <c r="G110" s="81"/>
      <c r="H110" s="46"/>
      <c r="I110" s="46"/>
      <c r="J110" s="46"/>
    </row>
    <row r="111" spans="1:10" ht="23.25" customHeight="1">
      <c r="A111" s="79"/>
      <c r="B111" s="83"/>
      <c r="C111" s="83"/>
      <c r="D111" s="10" t="s">
        <v>37</v>
      </c>
      <c r="E111" s="29">
        <v>0</v>
      </c>
      <c r="F111" s="29">
        <v>0</v>
      </c>
      <c r="G111" s="81"/>
      <c r="H111" s="46"/>
      <c r="I111" s="46"/>
      <c r="J111" s="46"/>
    </row>
    <row r="112" spans="1:10" ht="23.25" customHeight="1">
      <c r="A112" s="79"/>
      <c r="B112" s="83"/>
      <c r="C112" s="83"/>
      <c r="D112" s="10" t="s">
        <v>38</v>
      </c>
      <c r="E112" s="30">
        <v>396</v>
      </c>
      <c r="F112" s="30">
        <v>226.2</v>
      </c>
      <c r="G112" s="82"/>
      <c r="H112" s="37"/>
      <c r="I112" s="37"/>
      <c r="J112" s="37"/>
    </row>
    <row r="113" spans="1:10" ht="15.75" customHeight="1">
      <c r="A113" s="79" t="s">
        <v>87</v>
      </c>
      <c r="B113" s="83" t="s">
        <v>81</v>
      </c>
      <c r="C113" s="83"/>
      <c r="D113" s="10" t="s">
        <v>49</v>
      </c>
      <c r="E113" s="28">
        <f>E114+E116</f>
        <v>0</v>
      </c>
      <c r="F113" s="28">
        <f>F114+F116</f>
        <v>0</v>
      </c>
      <c r="G113" s="38" t="s">
        <v>88</v>
      </c>
      <c r="H113" s="36">
        <v>1</v>
      </c>
      <c r="I113" s="36">
        <v>0</v>
      </c>
      <c r="J113" s="36" t="s">
        <v>16</v>
      </c>
    </row>
    <row r="114" spans="1:10" ht="15.75" customHeight="1">
      <c r="A114" s="79"/>
      <c r="B114" s="83"/>
      <c r="C114" s="83"/>
      <c r="D114" s="10" t="s">
        <v>36</v>
      </c>
      <c r="E114" s="29">
        <v>0</v>
      </c>
      <c r="F114" s="29">
        <v>0</v>
      </c>
      <c r="G114" s="49"/>
      <c r="H114" s="46"/>
      <c r="I114" s="46"/>
      <c r="J114" s="46"/>
    </row>
    <row r="115" spans="1:10" ht="15.75" customHeight="1">
      <c r="A115" s="79"/>
      <c r="B115" s="83"/>
      <c r="C115" s="83"/>
      <c r="D115" s="10" t="s">
        <v>37</v>
      </c>
      <c r="E115" s="29">
        <v>0</v>
      </c>
      <c r="F115" s="29">
        <v>0</v>
      </c>
      <c r="G115" s="49"/>
      <c r="H115" s="46"/>
      <c r="I115" s="46"/>
      <c r="J115" s="46"/>
    </row>
    <row r="116" spans="1:10" ht="15.75" customHeight="1">
      <c r="A116" s="79"/>
      <c r="B116" s="83"/>
      <c r="C116" s="83"/>
      <c r="D116" s="10" t="s">
        <v>38</v>
      </c>
      <c r="E116" s="30">
        <v>0</v>
      </c>
      <c r="F116" s="30">
        <v>0</v>
      </c>
      <c r="G116" s="39"/>
      <c r="H116" s="37"/>
      <c r="I116" s="37"/>
      <c r="J116" s="37"/>
    </row>
    <row r="117" spans="1:10" ht="21" customHeight="1">
      <c r="A117" s="84" t="s">
        <v>89</v>
      </c>
      <c r="B117" s="38" t="s">
        <v>81</v>
      </c>
      <c r="C117" s="83"/>
      <c r="D117" s="10" t="s">
        <v>49</v>
      </c>
      <c r="E117" s="28">
        <f>E118+E121</f>
        <v>0</v>
      </c>
      <c r="F117" s="28">
        <f>F118+F121</f>
        <v>0</v>
      </c>
      <c r="G117" s="38" t="s">
        <v>88</v>
      </c>
      <c r="H117" s="36">
        <v>1</v>
      </c>
      <c r="I117" s="36">
        <v>0</v>
      </c>
      <c r="J117" s="36" t="s">
        <v>16</v>
      </c>
    </row>
    <row r="118" spans="1:10" ht="21" customHeight="1">
      <c r="A118" s="85"/>
      <c r="B118" s="49"/>
      <c r="C118" s="83"/>
      <c r="D118" s="10" t="s">
        <v>36</v>
      </c>
      <c r="E118" s="29">
        <v>0</v>
      </c>
      <c r="F118" s="29">
        <v>0</v>
      </c>
      <c r="G118" s="49"/>
      <c r="H118" s="46"/>
      <c r="I118" s="46"/>
      <c r="J118" s="46"/>
    </row>
    <row r="119" spans="1:10" ht="21" customHeight="1">
      <c r="A119" s="85"/>
      <c r="B119" s="49"/>
      <c r="C119" s="83"/>
      <c r="D119" s="10" t="s">
        <v>37</v>
      </c>
      <c r="E119" s="29">
        <v>0</v>
      </c>
      <c r="F119" s="29">
        <v>0</v>
      </c>
      <c r="G119" s="49"/>
      <c r="H119" s="46"/>
      <c r="I119" s="46"/>
      <c r="J119" s="46"/>
    </row>
    <row r="120" spans="1:10" ht="21" customHeight="1">
      <c r="A120" s="85"/>
      <c r="B120" s="49"/>
      <c r="C120" s="83"/>
      <c r="D120" s="23"/>
      <c r="E120" s="29"/>
      <c r="F120" s="29"/>
      <c r="G120" s="49"/>
      <c r="H120" s="46"/>
      <c r="I120" s="46"/>
      <c r="J120" s="46"/>
    </row>
    <row r="121" spans="1:10" ht="21" customHeight="1">
      <c r="A121" s="86"/>
      <c r="B121" s="39"/>
      <c r="C121" s="83"/>
      <c r="D121" s="10" t="s">
        <v>38</v>
      </c>
      <c r="E121" s="30">
        <v>0</v>
      </c>
      <c r="F121" s="30">
        <v>0</v>
      </c>
      <c r="G121" s="39"/>
      <c r="H121" s="37"/>
      <c r="I121" s="37"/>
      <c r="J121" s="37"/>
    </row>
    <row r="122" spans="1:10">
      <c r="A122" s="25"/>
      <c r="B122" s="26"/>
      <c r="C122" s="21"/>
      <c r="D122" s="21"/>
      <c r="E122" s="20"/>
      <c r="F122" s="20"/>
      <c r="G122" s="21"/>
      <c r="H122" s="20"/>
      <c r="I122" s="20"/>
      <c r="J122" s="21"/>
    </row>
    <row r="126" spans="1:10">
      <c r="A126" s="2" t="s">
        <v>17</v>
      </c>
      <c r="D126" s="4" t="s">
        <v>18</v>
      </c>
      <c r="E126" s="4"/>
    </row>
    <row r="127" spans="1:10" ht="12.75" customHeight="1">
      <c r="A127" s="2"/>
      <c r="E127" s="4"/>
    </row>
    <row r="128" spans="1:10">
      <c r="A128" s="2" t="s">
        <v>48</v>
      </c>
      <c r="E128" s="4"/>
    </row>
    <row r="129" spans="1:5">
      <c r="A129" s="2"/>
      <c r="E129" s="4"/>
    </row>
  </sheetData>
  <mergeCells count="112">
    <mergeCell ref="C39:C43"/>
    <mergeCell ref="G113:G116"/>
    <mergeCell ref="H113:H116"/>
    <mergeCell ref="I113:I116"/>
    <mergeCell ref="J113:J116"/>
    <mergeCell ref="G117:G121"/>
    <mergeCell ref="H117:H121"/>
    <mergeCell ref="I117:I121"/>
    <mergeCell ref="J117:J121"/>
    <mergeCell ref="G105:G108"/>
    <mergeCell ref="H105:H108"/>
    <mergeCell ref="I105:I108"/>
    <mergeCell ref="J105:J108"/>
    <mergeCell ref="I88:I91"/>
    <mergeCell ref="J88:J91"/>
    <mergeCell ref="H66:H69"/>
    <mergeCell ref="I66:I69"/>
    <mergeCell ref="J66:J69"/>
    <mergeCell ref="H84:H87"/>
    <mergeCell ref="I84:I87"/>
    <mergeCell ref="J84:J87"/>
    <mergeCell ref="J109:J112"/>
    <mergeCell ref="C105:C121"/>
    <mergeCell ref="B117:B121"/>
    <mergeCell ref="A117:A121"/>
    <mergeCell ref="A100:A104"/>
    <mergeCell ref="B100:B112"/>
    <mergeCell ref="C100:C104"/>
    <mergeCell ref="A105:A108"/>
    <mergeCell ref="A113:A116"/>
    <mergeCell ref="B113:B116"/>
    <mergeCell ref="A109:A112"/>
    <mergeCell ref="G109:G112"/>
    <mergeCell ref="H109:H112"/>
    <mergeCell ref="I109:I112"/>
    <mergeCell ref="A88:A91"/>
    <mergeCell ref="B88:B91"/>
    <mergeCell ref="A84:A87"/>
    <mergeCell ref="G84:G87"/>
    <mergeCell ref="G80:G83"/>
    <mergeCell ref="H80:H83"/>
    <mergeCell ref="I80:I83"/>
    <mergeCell ref="B75:B87"/>
    <mergeCell ref="A6:J6"/>
    <mergeCell ref="A7:J7"/>
    <mergeCell ref="A8:J8"/>
    <mergeCell ref="A9:J9"/>
    <mergeCell ref="A10:J10"/>
    <mergeCell ref="A44:A48"/>
    <mergeCell ref="C44:C48"/>
    <mergeCell ref="C29:C33"/>
    <mergeCell ref="A14:A43"/>
    <mergeCell ref="B44:B56"/>
    <mergeCell ref="B29:B33"/>
    <mergeCell ref="C14:C18"/>
    <mergeCell ref="B14:B18"/>
    <mergeCell ref="B19:B23"/>
    <mergeCell ref="C19:C23"/>
    <mergeCell ref="B24:B28"/>
    <mergeCell ref="C24:C28"/>
    <mergeCell ref="C49:C56"/>
    <mergeCell ref="B34:B38"/>
    <mergeCell ref="A49:A51"/>
    <mergeCell ref="G49:G51"/>
    <mergeCell ref="H49:H51"/>
    <mergeCell ref="C34:C38"/>
    <mergeCell ref="B39:B43"/>
    <mergeCell ref="I49:I51"/>
    <mergeCell ref="J49:J51"/>
    <mergeCell ref="A53:A56"/>
    <mergeCell ref="G53:G56"/>
    <mergeCell ref="H53:H56"/>
    <mergeCell ref="I53:I56"/>
    <mergeCell ref="J53:J56"/>
    <mergeCell ref="A70:A72"/>
    <mergeCell ref="G70:G72"/>
    <mergeCell ref="H70:H72"/>
    <mergeCell ref="I70:I72"/>
    <mergeCell ref="J70:J72"/>
    <mergeCell ref="B57:B69"/>
    <mergeCell ref="B70:B72"/>
    <mergeCell ref="I62:I65"/>
    <mergeCell ref="J62:J65"/>
    <mergeCell ref="A62:A65"/>
    <mergeCell ref="G62:G65"/>
    <mergeCell ref="H62:H65"/>
    <mergeCell ref="C62:C74"/>
    <mergeCell ref="G66:G69"/>
    <mergeCell ref="A57:A61"/>
    <mergeCell ref="C57:C61"/>
    <mergeCell ref="A66:A69"/>
    <mergeCell ref="B73:B74"/>
    <mergeCell ref="B93:B94"/>
    <mergeCell ref="C93:C94"/>
    <mergeCell ref="G93:G94"/>
    <mergeCell ref="H93:H94"/>
    <mergeCell ref="I93:I94"/>
    <mergeCell ref="J93:J94"/>
    <mergeCell ref="A95:A99"/>
    <mergeCell ref="B95:B99"/>
    <mergeCell ref="C95:C99"/>
    <mergeCell ref="G95:G99"/>
    <mergeCell ref="H95:H99"/>
    <mergeCell ref="I95:I99"/>
    <mergeCell ref="J95:J99"/>
    <mergeCell ref="J80:J83"/>
    <mergeCell ref="A80:A83"/>
    <mergeCell ref="A75:A79"/>
    <mergeCell ref="C75:C79"/>
    <mergeCell ref="C80:C92"/>
    <mergeCell ref="G88:G91"/>
    <mergeCell ref="H88:H91"/>
  </mergeCells>
  <pageMargins left="0" right="0" top="0.35433070866141736" bottom="0" header="0.31496062992125984" footer="0.31496062992125984"/>
  <pageSetup paperSize="9" orientation="landscape" horizontalDpi="180" verticalDpi="180" r:id="rId1"/>
  <rowBreaks count="4" manualBreakCount="4">
    <brk id="28" max="16383" man="1"/>
    <brk id="56" max="16383" man="1"/>
    <brk id="74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opLeftCell="B1" zoomScale="120" zoomScaleNormal="120" workbookViewId="0">
      <selection activeCell="E19" sqref="E19:E20"/>
    </sheetView>
  </sheetViews>
  <sheetFormatPr defaultRowHeight="15"/>
  <cols>
    <col min="2" max="2" width="14.25" customWidth="1"/>
    <col min="5" max="5" width="15" customWidth="1"/>
    <col min="6" max="6" width="12.125" bestFit="1" customWidth="1"/>
  </cols>
  <sheetData>
    <row r="1" spans="1:6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6">
      <c r="A2" s="12">
        <v>907</v>
      </c>
      <c r="B2" s="12" t="s">
        <v>65</v>
      </c>
      <c r="C2" s="12">
        <v>0</v>
      </c>
      <c r="D2" s="12">
        <v>20423800</v>
      </c>
      <c r="E2" s="14">
        <v>8490306.1500000004</v>
      </c>
    </row>
    <row r="3" spans="1:6">
      <c r="A3" s="12">
        <v>907</v>
      </c>
      <c r="B3" s="12" t="s">
        <v>65</v>
      </c>
      <c r="C3" s="12">
        <v>500</v>
      </c>
      <c r="D3" s="12">
        <v>132400</v>
      </c>
      <c r="E3" s="14">
        <v>39420</v>
      </c>
      <c r="F3" s="15">
        <f>E2+E3+E5</f>
        <v>9229726.1500000004</v>
      </c>
    </row>
    <row r="4" spans="1:6">
      <c r="A4" s="12">
        <v>907</v>
      </c>
      <c r="B4" s="12" t="s">
        <v>66</v>
      </c>
      <c r="C4" s="12">
        <v>602</v>
      </c>
      <c r="D4" s="12">
        <v>4011115.77</v>
      </c>
      <c r="E4" s="14">
        <v>4011115.77</v>
      </c>
    </row>
    <row r="5" spans="1:6">
      <c r="A5" s="12">
        <v>907</v>
      </c>
      <c r="B5" s="12" t="s">
        <v>66</v>
      </c>
      <c r="C5" s="12">
        <v>600</v>
      </c>
      <c r="D5" s="12">
        <v>700000</v>
      </c>
      <c r="E5" s="14">
        <v>700000</v>
      </c>
    </row>
    <row r="6" spans="1:6">
      <c r="A6" s="12">
        <v>907</v>
      </c>
      <c r="B6" s="12" t="s">
        <v>66</v>
      </c>
      <c r="C6" s="12">
        <v>601</v>
      </c>
      <c r="D6" s="12">
        <v>2288884.23</v>
      </c>
      <c r="E6" s="14">
        <v>2288884.23</v>
      </c>
    </row>
    <row r="7" spans="1:6">
      <c r="A7" s="12">
        <v>907</v>
      </c>
      <c r="B7" s="12" t="s">
        <v>67</v>
      </c>
      <c r="C7" s="12">
        <v>600</v>
      </c>
      <c r="D7" s="12">
        <v>259810.54</v>
      </c>
      <c r="E7" s="14"/>
    </row>
    <row r="8" spans="1:6">
      <c r="A8" s="12">
        <v>907</v>
      </c>
      <c r="B8" s="12" t="s">
        <v>67</v>
      </c>
      <c r="C8" s="12">
        <v>602</v>
      </c>
      <c r="D8" s="12">
        <v>2338189.46</v>
      </c>
      <c r="E8" s="14"/>
      <c r="F8" s="15">
        <f>E9+E4</f>
        <v>4965532.42</v>
      </c>
    </row>
    <row r="9" spans="1:6">
      <c r="A9" s="12">
        <v>907</v>
      </c>
      <c r="B9" s="12" t="s">
        <v>68</v>
      </c>
      <c r="C9" s="12">
        <v>602</v>
      </c>
      <c r="D9" s="12">
        <v>2290600</v>
      </c>
      <c r="E9" s="14">
        <v>954416.65</v>
      </c>
    </row>
    <row r="10" spans="1:6">
      <c r="A10" s="12"/>
      <c r="B10" s="12"/>
      <c r="C10" s="12"/>
      <c r="D10" s="12"/>
      <c r="E10" s="14"/>
    </row>
    <row r="11" spans="1:6">
      <c r="A11" s="12">
        <v>908</v>
      </c>
      <c r="B11" s="12" t="s">
        <v>69</v>
      </c>
      <c r="C11" s="12">
        <v>0</v>
      </c>
      <c r="D11" s="12">
        <v>19145499.98</v>
      </c>
      <c r="E11" s="12">
        <v>8256432.9000000004</v>
      </c>
    </row>
    <row r="12" spans="1:6">
      <c r="A12" s="12">
        <v>908</v>
      </c>
      <c r="B12" s="12" t="s">
        <v>69</v>
      </c>
      <c r="C12" s="12">
        <v>500</v>
      </c>
      <c r="D12" s="12">
        <v>139135</v>
      </c>
      <c r="E12" s="12">
        <v>40280.199999999997</v>
      </c>
    </row>
    <row r="13" spans="1:6">
      <c r="A13" s="12">
        <v>908</v>
      </c>
      <c r="B13" s="12" t="s">
        <v>69</v>
      </c>
      <c r="C13" s="12">
        <v>603</v>
      </c>
      <c r="D13" s="12">
        <v>398900</v>
      </c>
      <c r="E13" s="12">
        <v>231674.89</v>
      </c>
    </row>
    <row r="14" spans="1:6">
      <c r="A14" s="12">
        <v>908</v>
      </c>
      <c r="B14" s="12" t="s">
        <v>70</v>
      </c>
      <c r="C14" s="12">
        <v>602</v>
      </c>
      <c r="D14" s="12">
        <v>2079100</v>
      </c>
      <c r="E14" s="12">
        <v>866291.7</v>
      </c>
      <c r="F14">
        <f>E14+E17</f>
        <v>911742.40999999992</v>
      </c>
    </row>
    <row r="15" spans="1:6">
      <c r="A15" s="12">
        <v>908</v>
      </c>
      <c r="B15" s="12" t="s">
        <v>71</v>
      </c>
      <c r="C15" s="12">
        <v>600</v>
      </c>
      <c r="D15" s="12">
        <v>20200</v>
      </c>
      <c r="E15" s="12">
        <v>20200</v>
      </c>
    </row>
    <row r="16" spans="1:6">
      <c r="A16" s="12">
        <v>908</v>
      </c>
      <c r="B16" s="12" t="s">
        <v>71</v>
      </c>
      <c r="C16" s="12">
        <v>601</v>
      </c>
      <c r="D16" s="12">
        <v>136349.31</v>
      </c>
      <c r="E16" s="12">
        <v>136349.31</v>
      </c>
      <c r="F16">
        <f>E11+E12+E13+E15</f>
        <v>8548587.9900000002</v>
      </c>
    </row>
    <row r="17" spans="1:5">
      <c r="A17" s="12">
        <v>908</v>
      </c>
      <c r="B17" s="12" t="s">
        <v>71</v>
      </c>
      <c r="C17" s="12">
        <v>602</v>
      </c>
      <c r="D17" s="12">
        <v>45450.71</v>
      </c>
      <c r="E17" s="12">
        <v>45450.71</v>
      </c>
    </row>
    <row r="18" spans="1:5">
      <c r="A18" s="12"/>
      <c r="B18" s="12"/>
      <c r="C18" s="12"/>
      <c r="D18" s="12"/>
      <c r="E18" s="12"/>
    </row>
    <row r="19" spans="1:5">
      <c r="A19" s="12">
        <v>909</v>
      </c>
      <c r="B19" s="12" t="s">
        <v>72</v>
      </c>
      <c r="C19" s="12">
        <v>0</v>
      </c>
      <c r="D19" s="12">
        <v>10542100</v>
      </c>
      <c r="E19" s="12">
        <v>4165334.78</v>
      </c>
    </row>
    <row r="20" spans="1:5">
      <c r="A20" s="12">
        <v>909</v>
      </c>
      <c r="B20" s="12" t="s">
        <v>72</v>
      </c>
      <c r="C20" s="12">
        <v>500</v>
      </c>
      <c r="D20" s="12">
        <v>249920</v>
      </c>
      <c r="E20" s="12">
        <v>143165.88</v>
      </c>
    </row>
    <row r="21" spans="1:5">
      <c r="A21" s="12">
        <v>909</v>
      </c>
      <c r="B21" s="12" t="s">
        <v>73</v>
      </c>
      <c r="C21" s="12">
        <v>0</v>
      </c>
      <c r="D21" s="12">
        <v>986700</v>
      </c>
      <c r="E21" s="12">
        <v>411125</v>
      </c>
    </row>
    <row r="22" spans="1:5">
      <c r="A22" s="13"/>
      <c r="B22" s="13"/>
      <c r="C22" s="13"/>
      <c r="D22" s="13"/>
      <c r="E22" s="16">
        <f>SUM(E2:E21)</f>
        <v>30800448.170000002</v>
      </c>
    </row>
    <row r="23" spans="1:5">
      <c r="D23" t="s">
        <v>74</v>
      </c>
      <c r="E23" t="s">
        <v>75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Лист2</vt:lpstr>
      <vt:lpstr>Лист3</vt:lpstr>
      <vt:lpstr>общий!Заголовки_для_печати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2023-07-28T04:16:02Z</dcterms:modified>
</cp:coreProperties>
</file>